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9cf406f975b6d5/Desktop/Class_Folder/Homework/"/>
    </mc:Choice>
  </mc:AlternateContent>
  <xr:revisionPtr revIDLastSave="348" documentId="8_{F6718D91-04D9-41CE-8A17-3CDA6818E01E}" xr6:coauthVersionLast="47" xr6:coauthVersionMax="47" xr10:uidLastSave="{126C01CE-5ACA-40F4-8A2F-8F27961BAC40}"/>
  <bookViews>
    <workbookView xWindow="-98" yWindow="-98" windowWidth="20715" windowHeight="13155" xr2:uid="{00000000-000D-0000-FFFF-FFFF00000000}"/>
  </bookViews>
  <sheets>
    <sheet name="Crowdfunding" sheetId="1" r:id="rId1"/>
    <sheet name="Outcomes" sheetId="3" r:id="rId2"/>
    <sheet name="Sub-category" sheetId="5" r:id="rId3"/>
    <sheet name="Outcomes_Dates" sheetId="7" r:id="rId4"/>
    <sheet name="Goal_Analysis" sheetId="8" r:id="rId5"/>
    <sheet name="Statistics_Table" sheetId="10" r:id="rId6"/>
  </sheets>
  <definedNames>
    <definedName name="crowdfunding">Crowdfunding!$A$1:$T$1001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67" i="1" l="1"/>
  <c r="M11" i="10"/>
  <c r="E11" i="10"/>
  <c r="M10" i="10"/>
  <c r="E10" i="10"/>
  <c r="M9" i="10"/>
  <c r="M8" i="10"/>
  <c r="E8" i="10"/>
  <c r="E9" i="10"/>
  <c r="M7" i="10"/>
  <c r="E7" i="10"/>
  <c r="M6" i="10"/>
  <c r="E6" i="10"/>
  <c r="D13" i="8"/>
  <c r="F13" i="8"/>
  <c r="F4" i="8"/>
  <c r="F5" i="8"/>
  <c r="F6" i="8"/>
  <c r="F7" i="8"/>
  <c r="F8" i="8"/>
  <c r="F9" i="8"/>
  <c r="F10" i="8"/>
  <c r="F11" i="8"/>
  <c r="F12" i="8"/>
  <c r="F3" i="8"/>
  <c r="F2" i="8"/>
  <c r="E12" i="8"/>
  <c r="E11" i="8"/>
  <c r="E10" i="8"/>
  <c r="E9" i="8"/>
  <c r="E8" i="8"/>
  <c r="E7" i="8"/>
  <c r="E6" i="8"/>
  <c r="E5" i="8"/>
  <c r="E4" i="8"/>
  <c r="E3" i="8"/>
  <c r="E13" i="8"/>
  <c r="E2" i="8"/>
  <c r="D4" i="8"/>
  <c r="D5" i="8"/>
  <c r="D6" i="8"/>
  <c r="D7" i="8"/>
  <c r="D8" i="8"/>
  <c r="D9" i="8"/>
  <c r="G9" i="8" s="1"/>
  <c r="D10" i="8"/>
  <c r="G10" i="8" s="1"/>
  <c r="D11" i="8"/>
  <c r="D12" i="8"/>
  <c r="D3" i="8"/>
  <c r="D2" i="8"/>
  <c r="O21" i="1"/>
  <c r="O469" i="1"/>
  <c r="O736" i="1"/>
  <c r="O684" i="1"/>
  <c r="O356" i="1"/>
  <c r="O902" i="1"/>
  <c r="O167" i="1"/>
  <c r="O909" i="1"/>
  <c r="O771" i="1"/>
  <c r="O217" i="1"/>
  <c r="O793" i="1"/>
  <c r="O610" i="1"/>
  <c r="O235" i="1"/>
  <c r="O696" i="1"/>
  <c r="O796" i="1"/>
  <c r="O65" i="1"/>
  <c r="O393" i="1"/>
  <c r="O695" i="1"/>
  <c r="O788" i="1"/>
  <c r="O534" i="1"/>
  <c r="O818" i="1"/>
  <c r="O478" i="1"/>
  <c r="O164" i="1"/>
  <c r="O531" i="1"/>
  <c r="O277" i="1"/>
  <c r="O792" i="1"/>
  <c r="O650" i="1"/>
  <c r="O549" i="1"/>
  <c r="O166" i="1"/>
  <c r="O387" i="1"/>
  <c r="O183" i="1"/>
  <c r="O622" i="1"/>
  <c r="O130" i="1"/>
  <c r="O420" i="1"/>
  <c r="O422" i="1"/>
  <c r="O403" i="1"/>
  <c r="O446" i="1"/>
  <c r="O170" i="1"/>
  <c r="O777" i="1"/>
  <c r="O366" i="1"/>
  <c r="O282" i="1"/>
  <c r="O104" i="1"/>
  <c r="O328" i="1"/>
  <c r="O62" i="1"/>
  <c r="O795" i="1"/>
  <c r="O521" i="1"/>
  <c r="O96" i="1"/>
  <c r="O127" i="1"/>
  <c r="O315" i="1"/>
  <c r="O984" i="1"/>
  <c r="O597" i="1"/>
  <c r="O851" i="1"/>
  <c r="O445" i="1"/>
  <c r="O606" i="1"/>
  <c r="O347" i="1"/>
  <c r="O437" i="1"/>
  <c r="O280" i="1"/>
  <c r="O259" i="1"/>
  <c r="O205" i="1"/>
  <c r="O435" i="1"/>
  <c r="O592" i="1"/>
  <c r="O50" i="1"/>
  <c r="O943" i="1"/>
  <c r="O577" i="1"/>
  <c r="O248" i="1"/>
  <c r="O804" i="1"/>
  <c r="O381" i="1"/>
  <c r="O227" i="1"/>
  <c r="O891" i="1"/>
  <c r="O488" i="1"/>
  <c r="O544" i="1"/>
  <c r="O59" i="1"/>
  <c r="O61" i="1"/>
  <c r="O498" i="1"/>
  <c r="O421" i="1"/>
  <c r="O657" i="1"/>
  <c r="O798" i="1"/>
  <c r="O189" i="1"/>
  <c r="O682" i="1"/>
  <c r="O66" i="1"/>
  <c r="O264" i="1"/>
  <c r="O8" i="1"/>
  <c r="O836" i="1"/>
  <c r="O466" i="1"/>
  <c r="O471" i="1"/>
  <c r="O369" i="1"/>
  <c r="O725" i="1"/>
  <c r="O221" i="1"/>
  <c r="O230" i="1"/>
  <c r="O654" i="1"/>
  <c r="O790" i="1"/>
  <c r="O224" i="1"/>
  <c r="O730" i="1"/>
  <c r="O188" i="1"/>
  <c r="O529" i="1"/>
  <c r="O274" i="1"/>
  <c r="O32" i="1"/>
  <c r="O854" i="1"/>
  <c r="O303" i="1"/>
  <c r="O993" i="1"/>
  <c r="O25" i="1"/>
  <c r="O201" i="1"/>
  <c r="O886" i="1"/>
  <c r="O439" i="1"/>
  <c r="O434" i="1"/>
  <c r="O146" i="1"/>
  <c r="O326" i="1"/>
  <c r="O71" i="1"/>
  <c r="O734" i="1"/>
  <c r="O930" i="1"/>
  <c r="O506" i="1"/>
  <c r="O212" i="1"/>
  <c r="O131" i="1"/>
  <c r="O48" i="1"/>
  <c r="O619" i="1"/>
  <c r="O617" i="1"/>
  <c r="O354" i="1"/>
  <c r="O514" i="1"/>
  <c r="O281" i="1"/>
  <c r="O426" i="1"/>
  <c r="O272" i="1"/>
  <c r="O707" i="1"/>
  <c r="O916" i="1"/>
  <c r="O139" i="1"/>
  <c r="O391" i="1"/>
  <c r="O832" i="1"/>
  <c r="O772" i="1"/>
  <c r="O731" i="1"/>
  <c r="O977" i="1"/>
  <c r="O409" i="1"/>
  <c r="O560" i="1"/>
  <c r="O518" i="1"/>
  <c r="O180" i="1"/>
  <c r="O608" i="1"/>
  <c r="O678" i="1"/>
  <c r="O976" i="1"/>
  <c r="O220" i="1"/>
  <c r="O582" i="1"/>
  <c r="O903" i="1"/>
  <c r="O267" i="1"/>
  <c r="O555" i="1"/>
  <c r="O253" i="1"/>
  <c r="O458" i="1"/>
  <c r="O474" i="1"/>
  <c r="O246" i="1"/>
  <c r="O921" i="1"/>
  <c r="O532" i="1"/>
  <c r="O502" i="1"/>
  <c r="O271" i="1"/>
  <c r="O994" i="1"/>
  <c r="O708" i="1"/>
  <c r="O112" i="1"/>
  <c r="O590" i="1"/>
  <c r="O738" i="1"/>
  <c r="O701" i="1"/>
  <c r="O671" i="1"/>
  <c r="O766" i="1"/>
  <c r="O269" i="1"/>
  <c r="O566" i="1"/>
  <c r="O382" i="1"/>
  <c r="O656" i="1"/>
  <c r="O425" i="1"/>
  <c r="O228" i="1"/>
  <c r="O565" i="1"/>
  <c r="O501" i="1"/>
  <c r="O455" i="1"/>
  <c r="O118" i="1"/>
  <c r="O864" i="1"/>
  <c r="O111" i="1"/>
  <c r="O981" i="1"/>
  <c r="O951" i="1"/>
  <c r="O639" i="1"/>
  <c r="O378" i="1"/>
  <c r="O33" i="1"/>
  <c r="O882" i="1"/>
  <c r="O668" i="1"/>
  <c r="O117" i="1"/>
  <c r="O581" i="1"/>
  <c r="O149" i="1"/>
  <c r="O184" i="1"/>
  <c r="O726" i="1"/>
  <c r="O51" i="1"/>
  <c r="O686" i="1"/>
  <c r="O194" i="1"/>
  <c r="O676" i="1"/>
  <c r="O862" i="1"/>
  <c r="O254" i="1"/>
  <c r="O861" i="1"/>
  <c r="O896" i="1"/>
  <c r="O688" i="1"/>
  <c r="O834" i="1"/>
  <c r="O908" i="1"/>
  <c r="O803" i="1"/>
  <c r="O497" i="1"/>
  <c r="O144" i="1"/>
  <c r="O717" i="1"/>
  <c r="O191" i="1"/>
  <c r="O957" i="1"/>
  <c r="O763" i="1"/>
  <c r="O985" i="1"/>
  <c r="O58" i="1"/>
  <c r="O653" i="1"/>
  <c r="O460" i="1"/>
  <c r="O975" i="1"/>
  <c r="O106" i="1"/>
  <c r="O830" i="1"/>
  <c r="O110" i="1"/>
  <c r="O557" i="1"/>
  <c r="O901" i="1"/>
  <c r="O693" i="1"/>
  <c r="O584" i="1"/>
  <c r="O417" i="1"/>
  <c r="O304" i="1"/>
  <c r="O24" i="1"/>
  <c r="O973" i="1"/>
  <c r="O410" i="1"/>
  <c r="O805" i="1"/>
  <c r="O278" i="1"/>
  <c r="O163" i="1"/>
  <c r="O958" i="1"/>
  <c r="O572" i="1"/>
  <c r="O452" i="1"/>
  <c r="O589" i="1"/>
  <c r="O124" i="1"/>
  <c r="O223" i="1"/>
  <c r="O141" i="1"/>
  <c r="O367" i="1"/>
  <c r="O507" i="1"/>
  <c r="O305" i="1"/>
  <c r="O114" i="1"/>
  <c r="O664" i="1"/>
  <c r="O360" i="1"/>
  <c r="O398" i="1"/>
  <c r="O540" i="1"/>
  <c r="O816" i="1"/>
  <c r="O949" i="1"/>
  <c r="O394" i="1"/>
  <c r="O113" i="1"/>
  <c r="O576" i="1"/>
  <c r="O116" i="1"/>
  <c r="O553" i="1"/>
  <c r="O480" i="1"/>
  <c r="O103" i="1"/>
  <c r="O76" i="1"/>
  <c r="O88" i="1"/>
  <c r="O169" i="1"/>
  <c r="O29" i="1"/>
  <c r="O285" i="1"/>
  <c r="O206" i="1"/>
  <c r="O979" i="1"/>
  <c r="O761" i="1"/>
  <c r="O67" i="1"/>
  <c r="O611" i="1"/>
  <c r="O333" i="1"/>
  <c r="O504" i="1"/>
  <c r="O897" i="1"/>
  <c r="O430" i="1"/>
  <c r="O214" i="1"/>
  <c r="O70" i="1"/>
  <c r="O399" i="1"/>
  <c r="O865" i="1"/>
  <c r="O178" i="1"/>
  <c r="O134" i="1"/>
  <c r="O143" i="1"/>
  <c r="O491" i="1"/>
  <c r="O663" i="1"/>
  <c r="O249" i="1"/>
  <c r="O340" i="1"/>
  <c r="O229" i="1"/>
  <c r="O879" i="1"/>
  <c r="O991" i="1"/>
  <c r="O187" i="1"/>
  <c r="O454" i="1"/>
  <c r="O860" i="1"/>
  <c r="O236" i="1"/>
  <c r="O580" i="1"/>
  <c r="O19" i="1"/>
  <c r="O168" i="1"/>
  <c r="O362" i="1"/>
  <c r="O73" i="1"/>
  <c r="O599" i="1"/>
  <c r="O545" i="1"/>
  <c r="O915" i="1"/>
  <c r="O637" i="1"/>
  <c r="O55" i="1"/>
  <c r="O920" i="1"/>
  <c r="O287" i="1"/>
  <c r="O575" i="1"/>
  <c r="O4" i="1"/>
  <c r="O755" i="1"/>
  <c r="O101" i="1"/>
  <c r="O955" i="1"/>
  <c r="O926" i="1"/>
  <c r="O11" i="1"/>
  <c r="O843" i="1"/>
  <c r="O752" i="1"/>
  <c r="O586" i="1"/>
  <c r="O436" i="1"/>
  <c r="O773" i="1"/>
  <c r="O965" i="1"/>
  <c r="O10" i="1"/>
  <c r="O863" i="1"/>
  <c r="O641" i="1"/>
  <c r="O80" i="1"/>
  <c r="O197" i="1"/>
  <c r="O960" i="1"/>
  <c r="O467" i="1"/>
  <c r="O669" i="1"/>
  <c r="O666" i="1"/>
  <c r="O905" i="1"/>
  <c r="O294" i="1"/>
  <c r="O182" i="1"/>
  <c r="O125" i="1"/>
  <c r="O193" i="1"/>
  <c r="O853" i="1"/>
  <c r="O697" i="1"/>
  <c r="O911" i="1"/>
  <c r="O928" i="1"/>
  <c r="O831" i="1"/>
  <c r="O956" i="1"/>
  <c r="O587" i="1"/>
  <c r="O372" i="1"/>
  <c r="O890" i="1"/>
  <c r="O375" i="1"/>
  <c r="O600" i="1"/>
  <c r="O801" i="1"/>
  <c r="O833" i="1"/>
  <c r="O463" i="1"/>
  <c r="O898" i="1"/>
  <c r="O331" i="1"/>
  <c r="O105" i="1"/>
  <c r="O297" i="1"/>
  <c r="O487" i="1"/>
  <c r="O324" i="1"/>
  <c r="O522" i="1"/>
  <c r="O579" i="1"/>
  <c r="O495" i="1"/>
  <c r="O342" i="1"/>
  <c r="O649" i="1"/>
  <c r="O585" i="1"/>
  <c r="O630" i="1"/>
  <c r="O698" i="1"/>
  <c r="O762" i="1"/>
  <c r="O815" i="1"/>
  <c r="O931" i="1"/>
  <c r="O848" i="1"/>
  <c r="O9" i="1"/>
  <c r="O677" i="1"/>
  <c r="O764" i="1"/>
  <c r="O966" i="1"/>
  <c r="O481" i="1"/>
  <c r="O846" i="1"/>
  <c r="O121" i="1"/>
  <c r="O489" i="1"/>
  <c r="O737" i="1"/>
  <c r="O840" i="1"/>
  <c r="O332" i="1"/>
  <c r="O944" i="1"/>
  <c r="O190" i="1"/>
  <c r="O261" i="1"/>
  <c r="O357" i="1"/>
  <c r="O133" i="1"/>
  <c r="O389" i="1"/>
  <c r="O5" i="1"/>
  <c r="O44" i="1"/>
  <c r="O72" i="1"/>
  <c r="O913" i="1"/>
  <c r="O203" i="1"/>
  <c r="O207" i="1"/>
  <c r="O395" i="1"/>
  <c r="O690" i="1"/>
  <c r="O6" i="1"/>
  <c r="O45" i="1"/>
  <c r="O937" i="1"/>
  <c r="O754" i="1"/>
  <c r="O145" i="1"/>
  <c r="O953" i="1"/>
  <c r="O933" i="1"/>
  <c r="O821" i="1"/>
  <c r="O388" i="1"/>
  <c r="O336" i="1"/>
  <c r="O715" i="1"/>
  <c r="O263" i="1"/>
  <c r="O358" i="1"/>
  <c r="O429" i="1"/>
  <c r="O665" i="1"/>
  <c r="O827" i="1"/>
  <c r="O946" i="1"/>
  <c r="O499" i="1"/>
  <c r="O325" i="1"/>
  <c r="O961" i="1"/>
  <c r="O699" i="1"/>
  <c r="O255" i="1"/>
  <c r="O98" i="1"/>
  <c r="O473" i="1"/>
  <c r="O370" i="1"/>
  <c r="O355" i="1"/>
  <c r="O52" i="1"/>
  <c r="O714" i="1"/>
  <c r="O986" i="1"/>
  <c r="O7" i="1"/>
  <c r="O822" i="1"/>
  <c r="O624" i="1"/>
  <c r="O176" i="1"/>
  <c r="O609" i="1"/>
  <c r="O338" i="1"/>
  <c r="O152" i="1"/>
  <c r="O468" i="1"/>
  <c r="O800" i="1"/>
  <c r="O842" i="1"/>
  <c r="O550" i="1"/>
  <c r="O60" i="1"/>
  <c r="O724" i="1"/>
  <c r="O628" i="1"/>
  <c r="O948" i="1"/>
  <c r="O809" i="1"/>
  <c r="O751" i="1"/>
  <c r="O743" i="1"/>
  <c r="O490" i="1"/>
  <c r="O475" i="1"/>
  <c r="O712" i="1"/>
  <c r="O482" i="1"/>
  <c r="O950" i="1"/>
  <c r="O820" i="1"/>
  <c r="O196" i="1"/>
  <c r="O75" i="1"/>
  <c r="O530" i="1"/>
  <c r="O799" i="1"/>
  <c r="O601" i="1"/>
  <c r="O691" i="1"/>
  <c r="O308" i="1"/>
  <c r="O640" i="1"/>
  <c r="O759" i="1"/>
  <c r="O923" i="1"/>
  <c r="O517" i="1"/>
  <c r="O20" i="1"/>
  <c r="O492" i="1"/>
  <c r="O343" i="1"/>
  <c r="O154" i="1"/>
  <c r="O385" i="1"/>
  <c r="O885" i="1"/>
  <c r="O300" i="1"/>
  <c r="O847" i="1"/>
  <c r="O349" i="1"/>
  <c r="O87" i="1"/>
  <c r="O642" i="1"/>
  <c r="O888" i="1"/>
  <c r="O781" i="1"/>
  <c r="O27" i="1"/>
  <c r="O972" i="1"/>
  <c r="O494" i="1"/>
  <c r="O716" i="1"/>
  <c r="O747" i="1"/>
  <c r="O807" i="1"/>
  <c r="O512" i="1"/>
  <c r="O551" i="1"/>
  <c r="O881" i="1"/>
  <c r="O156" i="1"/>
  <c r="O604" i="1"/>
  <c r="O359" i="1"/>
  <c r="O444" i="1"/>
  <c r="O869" i="1"/>
  <c r="O543" i="1"/>
  <c r="O464" i="1"/>
  <c r="O321" i="1"/>
  <c r="O165" i="1"/>
  <c r="O74" i="1"/>
  <c r="O819" i="1"/>
  <c r="O335" i="1"/>
  <c r="O198" i="1"/>
  <c r="O175" i="1"/>
  <c r="O828" i="1"/>
  <c r="O346" i="1"/>
  <c r="O142" i="1"/>
  <c r="O524" i="1"/>
  <c r="O874" i="1"/>
  <c r="O757" i="1"/>
  <c r="O247" i="1"/>
  <c r="O86" i="1"/>
  <c r="O562" i="1"/>
  <c r="O646" i="1"/>
  <c r="O925" i="1"/>
  <c r="O765" i="1"/>
  <c r="O222" i="1"/>
  <c r="O867" i="1"/>
  <c r="O936" i="1"/>
  <c r="O344" i="1"/>
  <c r="O270" i="1"/>
  <c r="O556" i="1"/>
  <c r="O310" i="1"/>
  <c r="O186" i="1"/>
  <c r="O893" i="1"/>
  <c r="O49" i="1"/>
  <c r="O79" i="1"/>
  <c r="O119" i="1"/>
  <c r="O998" i="1"/>
  <c r="O850" i="1"/>
  <c r="O894" i="1"/>
  <c r="O794" i="1"/>
  <c r="O1001" i="1"/>
  <c r="O680" i="1"/>
  <c r="O83" i="1"/>
  <c r="O341" i="1"/>
  <c r="O594" i="1"/>
  <c r="O934" i="1"/>
  <c r="O31" i="1"/>
  <c r="O825" i="1"/>
  <c r="O535" i="1"/>
  <c r="O679" i="1"/>
  <c r="O511" i="1"/>
  <c r="O892" i="1"/>
  <c r="O449" i="1"/>
  <c r="O826" i="1"/>
  <c r="O899" i="1"/>
  <c r="O750" i="1"/>
  <c r="O813" i="1"/>
  <c r="O536" i="1"/>
  <c r="O963" i="1"/>
  <c r="O554" i="1"/>
  <c r="O109" i="1"/>
  <c r="O432" i="1"/>
  <c r="O858" i="1"/>
  <c r="O56" i="1"/>
  <c r="O634" i="1"/>
  <c r="O632" i="1"/>
  <c r="O406" i="1"/>
  <c r="O569" i="1"/>
  <c r="O648" i="1"/>
  <c r="O947" i="1"/>
  <c r="O598" i="1"/>
  <c r="O583" i="1"/>
  <c r="O91" i="1"/>
  <c r="O396" i="1"/>
  <c r="O929" i="1"/>
  <c r="O94" i="1"/>
  <c r="O424" i="1"/>
  <c r="O516" i="1"/>
  <c r="O835" i="1"/>
  <c r="O674" i="1"/>
  <c r="O218" i="1"/>
  <c r="O889" i="1"/>
  <c r="O982" i="1"/>
  <c r="O927" i="1"/>
  <c r="O204" i="1"/>
  <c r="O613" i="1"/>
  <c r="O377" i="1"/>
  <c r="O26" i="1"/>
  <c r="O209" i="1"/>
  <c r="O199" i="1"/>
  <c r="O971" i="1"/>
  <c r="O740" i="1"/>
  <c r="O573" i="1"/>
  <c r="O808" i="1"/>
  <c r="O419" i="1"/>
  <c r="O266" i="1"/>
  <c r="O237" i="1"/>
  <c r="O298" i="1"/>
  <c r="O453" i="1"/>
  <c r="O559" i="1"/>
  <c r="O38" i="1"/>
  <c r="O136" i="1"/>
  <c r="O941" i="1"/>
  <c r="O451" i="1"/>
  <c r="O635" i="1"/>
  <c r="O293" i="1"/>
  <c r="O806" i="1"/>
  <c r="O273" i="1"/>
  <c r="O327" i="1"/>
  <c r="O245" i="1"/>
  <c r="O185" i="1"/>
  <c r="O588" i="1"/>
  <c r="O756" i="1"/>
  <c r="O537" i="1"/>
  <c r="O137" i="1"/>
  <c r="O720" i="1"/>
  <c r="O702" i="1"/>
  <c r="O914" i="1"/>
  <c r="O922" i="1"/>
  <c r="O558" i="1"/>
  <c r="O160" i="1"/>
  <c r="O711" i="1"/>
  <c r="O770" i="1"/>
  <c r="O171" i="1"/>
  <c r="O509" i="1"/>
  <c r="O428" i="1"/>
  <c r="O28" i="1"/>
  <c r="O673" i="1"/>
  <c r="O652" i="1"/>
  <c r="O703" i="1"/>
  <c r="O643" i="1"/>
  <c r="O22" i="1"/>
  <c r="O940" i="1"/>
  <c r="O412" i="1"/>
  <c r="O962" i="1"/>
  <c r="O288" i="1"/>
  <c r="O567" i="1"/>
  <c r="O296" i="1"/>
  <c r="O383" i="1"/>
  <c r="O974" i="1"/>
  <c r="O967" i="1"/>
  <c r="O291" i="1"/>
  <c r="O476" i="1"/>
  <c r="O508" i="1"/>
  <c r="O361" i="1"/>
  <c r="O323" i="1"/>
  <c r="O319" i="1"/>
  <c r="O470" i="1"/>
  <c r="O200" i="1"/>
  <c r="O503" i="1"/>
  <c r="O115" i="1"/>
  <c r="O935" i="1"/>
  <c r="O448" i="1"/>
  <c r="O353" i="1"/>
  <c r="O408" i="1"/>
  <c r="O363" i="1"/>
  <c r="O316" i="1"/>
  <c r="O233" i="1"/>
  <c r="O787" i="1"/>
  <c r="O876" i="1"/>
  <c r="O215" i="1"/>
  <c r="O68" i="1"/>
  <c r="O978" i="1"/>
  <c r="O390" i="1"/>
  <c r="O202" i="1"/>
  <c r="O660" i="1"/>
  <c r="O292" i="1"/>
  <c r="O57" i="1"/>
  <c r="O418" i="1"/>
  <c r="O705" i="1"/>
  <c r="O722" i="1"/>
  <c r="O181" i="1"/>
  <c r="O812" i="1"/>
  <c r="O638" i="1"/>
  <c r="O655" i="1"/>
  <c r="O523" i="1"/>
  <c r="O706" i="1"/>
  <c r="O651" i="1"/>
  <c r="O945" i="1"/>
  <c r="O748" i="1"/>
  <c r="O924" i="1"/>
  <c r="O505" i="1"/>
  <c r="O433" i="1"/>
  <c r="O268" i="1"/>
  <c r="O791" i="1"/>
  <c r="O591" i="1"/>
  <c r="O614" i="1"/>
  <c r="O817" i="1"/>
  <c r="O718" i="1"/>
  <c r="O789" i="1"/>
  <c r="O987" i="1"/>
  <c r="O615" i="1"/>
  <c r="O484" i="1"/>
  <c r="O2" i="1"/>
  <c r="O90" i="1"/>
  <c r="O311" i="1"/>
  <c r="O814" i="1"/>
  <c r="O959" i="1"/>
  <c r="O732" i="1"/>
  <c r="O797" i="1"/>
  <c r="O644" i="1"/>
  <c r="O758" i="1"/>
  <c r="O574" i="1"/>
  <c r="O661" i="1"/>
  <c r="O856" i="1"/>
  <c r="O239" i="1"/>
  <c r="O710" i="1"/>
  <c r="O350" i="1"/>
  <c r="O904" i="1"/>
  <c r="O147" i="1"/>
  <c r="O99" i="1"/>
  <c r="O500" i="1"/>
  <c r="O749" i="1"/>
  <c r="O810" i="1"/>
  <c r="O855" i="1"/>
  <c r="O493" i="1"/>
  <c r="O314" i="1"/>
  <c r="O636" i="1"/>
  <c r="O918" i="1"/>
  <c r="O23" i="1"/>
  <c r="O578" i="1"/>
  <c r="O623" i="1"/>
  <c r="O423" i="1"/>
  <c r="O148" i="1"/>
  <c r="O82" i="1"/>
  <c r="O692" i="1"/>
  <c r="O309" i="1"/>
  <c r="O30" i="1"/>
  <c r="O107" i="1"/>
  <c r="O561" i="1"/>
  <c r="O260" i="1"/>
  <c r="O442" i="1"/>
  <c r="O602" i="1"/>
  <c r="O713" i="1"/>
  <c r="O633" i="1"/>
  <c r="O462" i="1"/>
  <c r="O735" i="1"/>
  <c r="O415" i="1"/>
  <c r="O102" i="1"/>
  <c r="O631" i="1"/>
  <c r="O980" i="1"/>
  <c r="O352" i="1"/>
  <c r="O760" i="1"/>
  <c r="O179" i="1"/>
  <c r="O496" i="1"/>
  <c r="O571" i="1"/>
  <c r="O479" i="1"/>
  <c r="O397" i="1"/>
  <c r="O54" i="1"/>
  <c r="O441" i="1"/>
  <c r="O427" i="1"/>
  <c r="O906" i="1"/>
  <c r="O3" i="1"/>
  <c r="O384" i="1"/>
  <c r="O97" i="1"/>
  <c r="O887" i="1"/>
  <c r="O85" i="1"/>
  <c r="O234" i="1"/>
  <c r="O564" i="1"/>
  <c r="O414" i="1"/>
  <c r="O839" i="1"/>
  <c r="O970" i="1"/>
  <c r="O404" i="1"/>
  <c r="O211" i="1"/>
  <c r="O461" i="1"/>
  <c r="O782" i="1"/>
  <c r="O612" i="1"/>
  <c r="O373" i="1"/>
  <c r="O919" i="1"/>
  <c r="O330" i="1"/>
  <c r="O120" i="1"/>
  <c r="O603" i="1"/>
  <c r="O596" i="1"/>
  <c r="O84" i="1"/>
  <c r="O174" i="1"/>
  <c r="O155" i="1"/>
  <c r="O857" i="1"/>
  <c r="O457" i="1"/>
  <c r="O983" i="1"/>
  <c r="O727" i="1"/>
  <c r="O873" i="1"/>
  <c r="O14" i="1"/>
  <c r="O15" i="1"/>
  <c r="O939" i="1"/>
  <c r="O53" i="1"/>
  <c r="O872" i="1"/>
  <c r="O283" i="1"/>
  <c r="O256" i="1"/>
  <c r="O845" i="1"/>
  <c r="O402" i="1"/>
  <c r="O995" i="1"/>
  <c r="O250" i="1"/>
  <c r="O593" i="1"/>
  <c r="O226" i="1"/>
  <c r="O368" i="1"/>
  <c r="O371" i="1"/>
  <c r="O42" i="1"/>
  <c r="O123" i="1"/>
  <c r="O77" i="1"/>
  <c r="O689" i="1"/>
  <c r="O849" i="1"/>
  <c r="O63" i="1"/>
  <c r="O348" i="1"/>
  <c r="O527" i="1"/>
  <c r="O47" i="1"/>
  <c r="O289" i="1"/>
  <c r="O866" i="1"/>
  <c r="O744" i="1"/>
  <c r="O251" i="1"/>
  <c r="O621" i="1"/>
  <c r="O210" i="1"/>
  <c r="O784" i="1"/>
  <c r="O526" i="1"/>
  <c r="O312" i="1"/>
  <c r="O459" i="1"/>
  <c r="O952" i="1"/>
  <c r="O700" i="1"/>
  <c r="O786" i="1"/>
  <c r="O40" i="1"/>
  <c r="O647" i="1"/>
  <c r="O547" i="1"/>
  <c r="O778" i="1"/>
  <c r="O279" i="1"/>
  <c r="O443" i="1"/>
  <c r="O520" i="1"/>
  <c r="O307" i="1"/>
  <c r="O46" i="1"/>
  <c r="O568" i="1"/>
  <c r="O616" i="1"/>
  <c r="O838" i="1"/>
  <c r="O870" i="1"/>
  <c r="O883" i="1"/>
  <c r="O852" i="1"/>
  <c r="O12" i="1"/>
  <c r="O486" i="1"/>
  <c r="O932" i="1"/>
  <c r="O753" i="1"/>
  <c r="O539" i="1"/>
  <c r="O318" i="1"/>
  <c r="O620" i="1"/>
  <c r="O996" i="1"/>
  <c r="O295" i="1"/>
  <c r="O302" i="1"/>
  <c r="O546" i="1"/>
  <c r="O213" i="1"/>
  <c r="O776" i="1"/>
  <c r="O13" i="1"/>
  <c r="O219" i="1"/>
  <c r="O871" i="1"/>
  <c r="O721" i="1"/>
  <c r="O306" i="1"/>
  <c r="O662" i="1"/>
  <c r="O262" i="1"/>
  <c r="O240" i="1"/>
  <c r="O595" i="1"/>
  <c r="O472" i="1"/>
  <c r="O69" i="1"/>
  <c r="O138" i="1"/>
  <c r="O18" i="1"/>
  <c r="O779" i="1"/>
  <c r="O36" i="1"/>
  <c r="O195" i="1"/>
  <c r="O157" i="1"/>
  <c r="O150" i="1"/>
  <c r="O485" i="1"/>
  <c r="O126" i="1"/>
  <c r="O100" i="1"/>
  <c r="O216" i="1"/>
  <c r="O687" i="1"/>
  <c r="O774" i="1"/>
  <c r="O992" i="1"/>
  <c r="O541" i="1"/>
  <c r="O177" i="1"/>
  <c r="O400" i="1"/>
  <c r="O413" i="1"/>
  <c r="O607" i="1"/>
  <c r="O667" i="1"/>
  <c r="O35" i="1"/>
  <c r="O450" i="1"/>
  <c r="O313" i="1"/>
  <c r="O563" i="1"/>
  <c r="O440" i="1"/>
  <c r="O78" i="1"/>
  <c r="O868" i="1"/>
  <c r="O570" i="1"/>
  <c r="O301" i="1"/>
  <c r="O89" i="1"/>
  <c r="O243" i="1"/>
  <c r="O161" i="1"/>
  <c r="O465" i="1"/>
  <c r="O997" i="1"/>
  <c r="O290" i="1"/>
  <c r="O775" i="1"/>
  <c r="O64" i="1"/>
  <c r="O525" i="1"/>
  <c r="O552" i="1"/>
  <c r="O151" i="1"/>
  <c r="O447" i="1"/>
  <c r="O683" i="1"/>
  <c r="O844" i="1"/>
  <c r="O232" i="1"/>
  <c r="O548" i="1"/>
  <c r="O322" i="1"/>
  <c r="O128" i="1"/>
  <c r="O158" i="1"/>
  <c r="O329" i="1"/>
  <c r="O811" i="1"/>
  <c r="O380" i="1"/>
  <c r="O334" i="1"/>
  <c r="O895" i="1"/>
  <c r="O605" i="1"/>
  <c r="O208" i="1"/>
  <c r="O364" i="1"/>
  <c r="O320" i="1"/>
  <c r="O159" i="1"/>
  <c r="O685" i="1"/>
  <c r="O884" i="1"/>
  <c r="O659" i="1"/>
  <c r="O837" i="1"/>
  <c r="O81" i="1"/>
  <c r="O257" i="1"/>
  <c r="O829" i="1"/>
  <c r="O135" i="1"/>
  <c r="O241" i="1"/>
  <c r="O709" i="1"/>
  <c r="O513" i="1"/>
  <c r="O627" i="1"/>
  <c r="O875" i="1"/>
  <c r="O286" i="1"/>
  <c r="O365" i="1"/>
  <c r="O519" i="1"/>
  <c r="O225" i="1"/>
  <c r="O252" i="1"/>
  <c r="O477" i="1"/>
  <c r="O317" i="1"/>
  <c r="O964" i="1"/>
  <c r="O41" i="1"/>
  <c r="O878" i="1"/>
  <c r="O768" i="1"/>
  <c r="O122" i="1"/>
  <c r="O988" i="1"/>
  <c r="O405" i="1"/>
  <c r="O231" i="1"/>
  <c r="O989" i="1"/>
  <c r="O942" i="1"/>
  <c r="O376" i="1"/>
  <c r="O379" i="1"/>
  <c r="O907" i="1"/>
  <c r="O173" i="1"/>
  <c r="O95" i="1"/>
  <c r="O910" i="1"/>
  <c r="O299" i="1"/>
  <c r="O37" i="1"/>
  <c r="O780" i="1"/>
  <c r="O742" i="1"/>
  <c r="O407" i="1"/>
  <c r="O841" i="1"/>
  <c r="O741" i="1"/>
  <c r="O244" i="1"/>
  <c r="O739" i="1"/>
  <c r="O337" i="1"/>
  <c r="O999" i="1"/>
  <c r="O351" i="1"/>
  <c r="O242" i="1"/>
  <c r="O93" i="1"/>
  <c r="O265" i="1"/>
  <c r="O917" i="1"/>
  <c r="O802" i="1"/>
  <c r="O515" i="1"/>
  <c r="O275" i="1"/>
  <c r="O533" i="1"/>
  <c r="O675" i="1"/>
  <c r="O284" i="1"/>
  <c r="O238" i="1"/>
  <c r="O339" i="1"/>
  <c r="O374" i="1"/>
  <c r="O990" i="1"/>
  <c r="O783" i="1"/>
  <c r="O538" i="1"/>
  <c r="O785" i="1"/>
  <c r="O723" i="1"/>
  <c r="O938" i="1"/>
  <c r="O704" i="1"/>
  <c r="O392" i="1"/>
  <c r="O645" i="1"/>
  <c r="O859" i="1"/>
  <c r="O954" i="1"/>
  <c r="O880" i="1"/>
  <c r="O719" i="1"/>
  <c r="O386" i="1"/>
  <c r="O968" i="1"/>
  <c r="O17" i="1"/>
  <c r="O681" i="1"/>
  <c r="O733" i="1"/>
  <c r="O140" i="1"/>
  <c r="O16" i="1"/>
  <c r="O912" i="1"/>
  <c r="O483" i="1"/>
  <c r="O43" i="1"/>
  <c r="O969" i="1"/>
  <c r="O625" i="1"/>
  <c r="O510" i="1"/>
  <c r="O192" i="1"/>
  <c r="O629" i="1"/>
  <c r="O153" i="1"/>
  <c r="O129" i="1"/>
  <c r="O39" i="1"/>
  <c r="O456" i="1"/>
  <c r="O162" i="1"/>
  <c r="O542" i="1"/>
  <c r="O728" i="1"/>
  <c r="O877" i="1"/>
  <c r="O258" i="1"/>
  <c r="O900" i="1"/>
  <c r="O132" i="1"/>
  <c r="O411" i="1"/>
  <c r="O172" i="1"/>
  <c r="O670" i="1"/>
  <c r="O34" i="1"/>
  <c r="O438" i="1"/>
  <c r="O824" i="1"/>
  <c r="O345" i="1"/>
  <c r="O626" i="1"/>
  <c r="O431" i="1"/>
  <c r="O416" i="1"/>
  <c r="O694" i="1"/>
  <c r="O823" i="1"/>
  <c r="O276" i="1"/>
  <c r="O769" i="1"/>
  <c r="O92" i="1"/>
  <c r="O618" i="1"/>
  <c r="O528" i="1"/>
  <c r="O108" i="1"/>
  <c r="O658" i="1"/>
  <c r="O767" i="1"/>
  <c r="O401" i="1"/>
  <c r="O672" i="1"/>
  <c r="O729" i="1"/>
  <c r="O745" i="1"/>
  <c r="O746" i="1"/>
  <c r="O1000" i="1"/>
  <c r="M21" i="1"/>
  <c r="M469" i="1"/>
  <c r="M736" i="1"/>
  <c r="M684" i="1"/>
  <c r="M356" i="1"/>
  <c r="M902" i="1"/>
  <c r="M167" i="1"/>
  <c r="M909" i="1"/>
  <c r="M771" i="1"/>
  <c r="M217" i="1"/>
  <c r="M793" i="1"/>
  <c r="M610" i="1"/>
  <c r="M235" i="1"/>
  <c r="M696" i="1"/>
  <c r="M796" i="1"/>
  <c r="M65" i="1"/>
  <c r="M393" i="1"/>
  <c r="M695" i="1"/>
  <c r="M788" i="1"/>
  <c r="M534" i="1"/>
  <c r="M818" i="1"/>
  <c r="M478" i="1"/>
  <c r="M164" i="1"/>
  <c r="M531" i="1"/>
  <c r="M277" i="1"/>
  <c r="M792" i="1"/>
  <c r="M650" i="1"/>
  <c r="M549" i="1"/>
  <c r="M166" i="1"/>
  <c r="M387" i="1"/>
  <c r="M183" i="1"/>
  <c r="M622" i="1"/>
  <c r="M130" i="1"/>
  <c r="M420" i="1"/>
  <c r="M422" i="1"/>
  <c r="M403" i="1"/>
  <c r="M446" i="1"/>
  <c r="M170" i="1"/>
  <c r="M777" i="1"/>
  <c r="M366" i="1"/>
  <c r="M282" i="1"/>
  <c r="M104" i="1"/>
  <c r="M328" i="1"/>
  <c r="M62" i="1"/>
  <c r="M795" i="1"/>
  <c r="M521" i="1"/>
  <c r="M96" i="1"/>
  <c r="M127" i="1"/>
  <c r="M315" i="1"/>
  <c r="M984" i="1"/>
  <c r="M597" i="1"/>
  <c r="M851" i="1"/>
  <c r="M445" i="1"/>
  <c r="M606" i="1"/>
  <c r="M347" i="1"/>
  <c r="M437" i="1"/>
  <c r="M280" i="1"/>
  <c r="M259" i="1"/>
  <c r="M205" i="1"/>
  <c r="M435" i="1"/>
  <c r="M592" i="1"/>
  <c r="M50" i="1"/>
  <c r="M943" i="1"/>
  <c r="M577" i="1"/>
  <c r="M248" i="1"/>
  <c r="M804" i="1"/>
  <c r="M381" i="1"/>
  <c r="M227" i="1"/>
  <c r="M891" i="1"/>
  <c r="M488" i="1"/>
  <c r="M544" i="1"/>
  <c r="M59" i="1"/>
  <c r="M61" i="1"/>
  <c r="M498" i="1"/>
  <c r="M421" i="1"/>
  <c r="M657" i="1"/>
  <c r="M798" i="1"/>
  <c r="M189" i="1"/>
  <c r="M682" i="1"/>
  <c r="M66" i="1"/>
  <c r="M264" i="1"/>
  <c r="M8" i="1"/>
  <c r="M836" i="1"/>
  <c r="M466" i="1"/>
  <c r="M471" i="1"/>
  <c r="M369" i="1"/>
  <c r="M725" i="1"/>
  <c r="M221" i="1"/>
  <c r="M230" i="1"/>
  <c r="M654" i="1"/>
  <c r="M790" i="1"/>
  <c r="M224" i="1"/>
  <c r="M730" i="1"/>
  <c r="M188" i="1"/>
  <c r="M529" i="1"/>
  <c r="M274" i="1"/>
  <c r="M32" i="1"/>
  <c r="M854" i="1"/>
  <c r="M303" i="1"/>
  <c r="M993" i="1"/>
  <c r="M25" i="1"/>
  <c r="M201" i="1"/>
  <c r="M886" i="1"/>
  <c r="M439" i="1"/>
  <c r="M434" i="1"/>
  <c r="M146" i="1"/>
  <c r="M326" i="1"/>
  <c r="M71" i="1"/>
  <c r="M734" i="1"/>
  <c r="M930" i="1"/>
  <c r="M506" i="1"/>
  <c r="M212" i="1"/>
  <c r="M131" i="1"/>
  <c r="M48" i="1"/>
  <c r="M619" i="1"/>
  <c r="M617" i="1"/>
  <c r="M354" i="1"/>
  <c r="M514" i="1"/>
  <c r="M281" i="1"/>
  <c r="M426" i="1"/>
  <c r="M272" i="1"/>
  <c r="M707" i="1"/>
  <c r="M916" i="1"/>
  <c r="M139" i="1"/>
  <c r="M391" i="1"/>
  <c r="M832" i="1"/>
  <c r="M772" i="1"/>
  <c r="M731" i="1"/>
  <c r="M977" i="1"/>
  <c r="M409" i="1"/>
  <c r="M560" i="1"/>
  <c r="M518" i="1"/>
  <c r="M180" i="1"/>
  <c r="M608" i="1"/>
  <c r="M678" i="1"/>
  <c r="M976" i="1"/>
  <c r="M220" i="1"/>
  <c r="M582" i="1"/>
  <c r="M903" i="1"/>
  <c r="M267" i="1"/>
  <c r="M555" i="1"/>
  <c r="M253" i="1"/>
  <c r="M458" i="1"/>
  <c r="M474" i="1"/>
  <c r="M246" i="1"/>
  <c r="M921" i="1"/>
  <c r="M532" i="1"/>
  <c r="M502" i="1"/>
  <c r="M271" i="1"/>
  <c r="M994" i="1"/>
  <c r="M708" i="1"/>
  <c r="M112" i="1"/>
  <c r="M590" i="1"/>
  <c r="M738" i="1"/>
  <c r="M701" i="1"/>
  <c r="M671" i="1"/>
  <c r="M766" i="1"/>
  <c r="M269" i="1"/>
  <c r="M566" i="1"/>
  <c r="M382" i="1"/>
  <c r="M656" i="1"/>
  <c r="M425" i="1"/>
  <c r="M228" i="1"/>
  <c r="M565" i="1"/>
  <c r="M501" i="1"/>
  <c r="M455" i="1"/>
  <c r="M118" i="1"/>
  <c r="M864" i="1"/>
  <c r="M111" i="1"/>
  <c r="M981" i="1"/>
  <c r="M951" i="1"/>
  <c r="M639" i="1"/>
  <c r="M378" i="1"/>
  <c r="M33" i="1"/>
  <c r="M882" i="1"/>
  <c r="M668" i="1"/>
  <c r="M117" i="1"/>
  <c r="M581" i="1"/>
  <c r="M149" i="1"/>
  <c r="M184" i="1"/>
  <c r="M726" i="1"/>
  <c r="M51" i="1"/>
  <c r="M686" i="1"/>
  <c r="M194" i="1"/>
  <c r="M676" i="1"/>
  <c r="M862" i="1"/>
  <c r="M254" i="1"/>
  <c r="M861" i="1"/>
  <c r="M896" i="1"/>
  <c r="M688" i="1"/>
  <c r="M834" i="1"/>
  <c r="M908" i="1"/>
  <c r="M803" i="1"/>
  <c r="M497" i="1"/>
  <c r="M144" i="1"/>
  <c r="M717" i="1"/>
  <c r="M191" i="1"/>
  <c r="M957" i="1"/>
  <c r="M763" i="1"/>
  <c r="M985" i="1"/>
  <c r="M58" i="1"/>
  <c r="M653" i="1"/>
  <c r="M460" i="1"/>
  <c r="M975" i="1"/>
  <c r="M106" i="1"/>
  <c r="M830" i="1"/>
  <c r="M110" i="1"/>
  <c r="M557" i="1"/>
  <c r="M901" i="1"/>
  <c r="M693" i="1"/>
  <c r="M584" i="1"/>
  <c r="M417" i="1"/>
  <c r="M304" i="1"/>
  <c r="M24" i="1"/>
  <c r="M973" i="1"/>
  <c r="M410" i="1"/>
  <c r="M805" i="1"/>
  <c r="M278" i="1"/>
  <c r="M163" i="1"/>
  <c r="M958" i="1"/>
  <c r="M572" i="1"/>
  <c r="M452" i="1"/>
  <c r="M589" i="1"/>
  <c r="M124" i="1"/>
  <c r="M223" i="1"/>
  <c r="M141" i="1"/>
  <c r="M367" i="1"/>
  <c r="M507" i="1"/>
  <c r="M305" i="1"/>
  <c r="M114" i="1"/>
  <c r="M664" i="1"/>
  <c r="M360" i="1"/>
  <c r="M398" i="1"/>
  <c r="M540" i="1"/>
  <c r="M816" i="1"/>
  <c r="M949" i="1"/>
  <c r="M394" i="1"/>
  <c r="M113" i="1"/>
  <c r="M576" i="1"/>
  <c r="M116" i="1"/>
  <c r="M553" i="1"/>
  <c r="M480" i="1"/>
  <c r="M103" i="1"/>
  <c r="M76" i="1"/>
  <c r="M88" i="1"/>
  <c r="M169" i="1"/>
  <c r="M29" i="1"/>
  <c r="M285" i="1"/>
  <c r="M206" i="1"/>
  <c r="M979" i="1"/>
  <c r="M761" i="1"/>
  <c r="M67" i="1"/>
  <c r="M611" i="1"/>
  <c r="M333" i="1"/>
  <c r="M504" i="1"/>
  <c r="M897" i="1"/>
  <c r="M430" i="1"/>
  <c r="M214" i="1"/>
  <c r="M70" i="1"/>
  <c r="M399" i="1"/>
  <c r="M865" i="1"/>
  <c r="M178" i="1"/>
  <c r="M134" i="1"/>
  <c r="M143" i="1"/>
  <c r="M491" i="1"/>
  <c r="M663" i="1"/>
  <c r="M249" i="1"/>
  <c r="M340" i="1"/>
  <c r="M229" i="1"/>
  <c r="M879" i="1"/>
  <c r="M991" i="1"/>
  <c r="M187" i="1"/>
  <c r="M454" i="1"/>
  <c r="M860" i="1"/>
  <c r="M236" i="1"/>
  <c r="M580" i="1"/>
  <c r="M19" i="1"/>
  <c r="M168" i="1"/>
  <c r="M362" i="1"/>
  <c r="M73" i="1"/>
  <c r="M599" i="1"/>
  <c r="M545" i="1"/>
  <c r="M915" i="1"/>
  <c r="M637" i="1"/>
  <c r="M55" i="1"/>
  <c r="M920" i="1"/>
  <c r="M287" i="1"/>
  <c r="M575" i="1"/>
  <c r="M4" i="1"/>
  <c r="M755" i="1"/>
  <c r="M101" i="1"/>
  <c r="M955" i="1"/>
  <c r="M926" i="1"/>
  <c r="M11" i="1"/>
  <c r="M843" i="1"/>
  <c r="M752" i="1"/>
  <c r="M586" i="1"/>
  <c r="M436" i="1"/>
  <c r="M773" i="1"/>
  <c r="M965" i="1"/>
  <c r="M10" i="1"/>
  <c r="M863" i="1"/>
  <c r="M641" i="1"/>
  <c r="M80" i="1"/>
  <c r="M197" i="1"/>
  <c r="M960" i="1"/>
  <c r="M467" i="1"/>
  <c r="M669" i="1"/>
  <c r="M666" i="1"/>
  <c r="M905" i="1"/>
  <c r="M294" i="1"/>
  <c r="M182" i="1"/>
  <c r="M125" i="1"/>
  <c r="M193" i="1"/>
  <c r="M853" i="1"/>
  <c r="M697" i="1"/>
  <c r="M911" i="1"/>
  <c r="M928" i="1"/>
  <c r="M831" i="1"/>
  <c r="M956" i="1"/>
  <c r="M587" i="1"/>
  <c r="M372" i="1"/>
  <c r="M890" i="1"/>
  <c r="M375" i="1"/>
  <c r="M600" i="1"/>
  <c r="M801" i="1"/>
  <c r="M833" i="1"/>
  <c r="M463" i="1"/>
  <c r="M898" i="1"/>
  <c r="M331" i="1"/>
  <c r="M105" i="1"/>
  <c r="M297" i="1"/>
  <c r="M487" i="1"/>
  <c r="M324" i="1"/>
  <c r="M522" i="1"/>
  <c r="M579" i="1"/>
  <c r="M495" i="1"/>
  <c r="M342" i="1"/>
  <c r="M649" i="1"/>
  <c r="M585" i="1"/>
  <c r="M630" i="1"/>
  <c r="M698" i="1"/>
  <c r="M762" i="1"/>
  <c r="M815" i="1"/>
  <c r="M931" i="1"/>
  <c r="M848" i="1"/>
  <c r="M9" i="1"/>
  <c r="M677" i="1"/>
  <c r="M764" i="1"/>
  <c r="M966" i="1"/>
  <c r="M481" i="1"/>
  <c r="M846" i="1"/>
  <c r="M121" i="1"/>
  <c r="M489" i="1"/>
  <c r="M737" i="1"/>
  <c r="M840" i="1"/>
  <c r="M332" i="1"/>
  <c r="M944" i="1"/>
  <c r="M190" i="1"/>
  <c r="M261" i="1"/>
  <c r="M357" i="1"/>
  <c r="M133" i="1"/>
  <c r="M389" i="1"/>
  <c r="M5" i="1"/>
  <c r="M44" i="1"/>
  <c r="M72" i="1"/>
  <c r="M913" i="1"/>
  <c r="M203" i="1"/>
  <c r="M207" i="1"/>
  <c r="M395" i="1"/>
  <c r="M690" i="1"/>
  <c r="M6" i="1"/>
  <c r="M45" i="1"/>
  <c r="M937" i="1"/>
  <c r="M754" i="1"/>
  <c r="M145" i="1"/>
  <c r="M953" i="1"/>
  <c r="M933" i="1"/>
  <c r="M821" i="1"/>
  <c r="M388" i="1"/>
  <c r="M336" i="1"/>
  <c r="M715" i="1"/>
  <c r="M263" i="1"/>
  <c r="M358" i="1"/>
  <c r="M429" i="1"/>
  <c r="M665" i="1"/>
  <c r="M827" i="1"/>
  <c r="M946" i="1"/>
  <c r="M499" i="1"/>
  <c r="M325" i="1"/>
  <c r="M961" i="1"/>
  <c r="M699" i="1"/>
  <c r="M255" i="1"/>
  <c r="M98" i="1"/>
  <c r="M473" i="1"/>
  <c r="M370" i="1"/>
  <c r="M355" i="1"/>
  <c r="M52" i="1"/>
  <c r="M714" i="1"/>
  <c r="M986" i="1"/>
  <c r="M7" i="1"/>
  <c r="M822" i="1"/>
  <c r="M624" i="1"/>
  <c r="M176" i="1"/>
  <c r="M609" i="1"/>
  <c r="M338" i="1"/>
  <c r="M152" i="1"/>
  <c r="M468" i="1"/>
  <c r="M800" i="1"/>
  <c r="M842" i="1"/>
  <c r="M550" i="1"/>
  <c r="M60" i="1"/>
  <c r="M724" i="1"/>
  <c r="M628" i="1"/>
  <c r="M948" i="1"/>
  <c r="M809" i="1"/>
  <c r="M751" i="1"/>
  <c r="M743" i="1"/>
  <c r="M490" i="1"/>
  <c r="M475" i="1"/>
  <c r="M712" i="1"/>
  <c r="M482" i="1"/>
  <c r="M950" i="1"/>
  <c r="M820" i="1"/>
  <c r="M196" i="1"/>
  <c r="M75" i="1"/>
  <c r="M530" i="1"/>
  <c r="M799" i="1"/>
  <c r="M601" i="1"/>
  <c r="M691" i="1"/>
  <c r="M308" i="1"/>
  <c r="M640" i="1"/>
  <c r="M759" i="1"/>
  <c r="M923" i="1"/>
  <c r="M517" i="1"/>
  <c r="M20" i="1"/>
  <c r="M492" i="1"/>
  <c r="M343" i="1"/>
  <c r="M154" i="1"/>
  <c r="M385" i="1"/>
  <c r="M885" i="1"/>
  <c r="M300" i="1"/>
  <c r="M847" i="1"/>
  <c r="M349" i="1"/>
  <c r="M87" i="1"/>
  <c r="M642" i="1"/>
  <c r="M888" i="1"/>
  <c r="M781" i="1"/>
  <c r="M27" i="1"/>
  <c r="M972" i="1"/>
  <c r="M494" i="1"/>
  <c r="M716" i="1"/>
  <c r="M747" i="1"/>
  <c r="M807" i="1"/>
  <c r="M512" i="1"/>
  <c r="M551" i="1"/>
  <c r="M881" i="1"/>
  <c r="M156" i="1"/>
  <c r="M604" i="1"/>
  <c r="M359" i="1"/>
  <c r="M444" i="1"/>
  <c r="M869" i="1"/>
  <c r="M543" i="1"/>
  <c r="M464" i="1"/>
  <c r="M321" i="1"/>
  <c r="M165" i="1"/>
  <c r="M74" i="1"/>
  <c r="M819" i="1"/>
  <c r="M335" i="1"/>
  <c r="M198" i="1"/>
  <c r="M175" i="1"/>
  <c r="M828" i="1"/>
  <c r="M346" i="1"/>
  <c r="M142" i="1"/>
  <c r="M524" i="1"/>
  <c r="M874" i="1"/>
  <c r="M757" i="1"/>
  <c r="M247" i="1"/>
  <c r="M86" i="1"/>
  <c r="M562" i="1"/>
  <c r="M646" i="1"/>
  <c r="M925" i="1"/>
  <c r="M765" i="1"/>
  <c r="M222" i="1"/>
  <c r="M867" i="1"/>
  <c r="M936" i="1"/>
  <c r="M344" i="1"/>
  <c r="M270" i="1"/>
  <c r="M556" i="1"/>
  <c r="M310" i="1"/>
  <c r="M186" i="1"/>
  <c r="M893" i="1"/>
  <c r="M49" i="1"/>
  <c r="M79" i="1"/>
  <c r="M119" i="1"/>
  <c r="M998" i="1"/>
  <c r="M850" i="1"/>
  <c r="M894" i="1"/>
  <c r="M794" i="1"/>
  <c r="M1001" i="1"/>
  <c r="M680" i="1"/>
  <c r="M83" i="1"/>
  <c r="M341" i="1"/>
  <c r="M594" i="1"/>
  <c r="M934" i="1"/>
  <c r="M31" i="1"/>
  <c r="M825" i="1"/>
  <c r="M535" i="1"/>
  <c r="M679" i="1"/>
  <c r="M511" i="1"/>
  <c r="M892" i="1"/>
  <c r="M449" i="1"/>
  <c r="M826" i="1"/>
  <c r="M899" i="1"/>
  <c r="M750" i="1"/>
  <c r="M813" i="1"/>
  <c r="M536" i="1"/>
  <c r="M963" i="1"/>
  <c r="M554" i="1"/>
  <c r="M109" i="1"/>
  <c r="M432" i="1"/>
  <c r="M858" i="1"/>
  <c r="M56" i="1"/>
  <c r="M634" i="1"/>
  <c r="M632" i="1"/>
  <c r="M406" i="1"/>
  <c r="M569" i="1"/>
  <c r="M648" i="1"/>
  <c r="M947" i="1"/>
  <c r="M598" i="1"/>
  <c r="M583" i="1"/>
  <c r="M91" i="1"/>
  <c r="M396" i="1"/>
  <c r="M929" i="1"/>
  <c r="M94" i="1"/>
  <c r="M424" i="1"/>
  <c r="M516" i="1"/>
  <c r="M835" i="1"/>
  <c r="M674" i="1"/>
  <c r="M218" i="1"/>
  <c r="M889" i="1"/>
  <c r="M982" i="1"/>
  <c r="M927" i="1"/>
  <c r="M204" i="1"/>
  <c r="M613" i="1"/>
  <c r="M377" i="1"/>
  <c r="M26" i="1"/>
  <c r="M209" i="1"/>
  <c r="M199" i="1"/>
  <c r="M971" i="1"/>
  <c r="M740" i="1"/>
  <c r="M573" i="1"/>
  <c r="M808" i="1"/>
  <c r="M419" i="1"/>
  <c r="M266" i="1"/>
  <c r="M237" i="1"/>
  <c r="M298" i="1"/>
  <c r="M453" i="1"/>
  <c r="M559" i="1"/>
  <c r="M38" i="1"/>
  <c r="M136" i="1"/>
  <c r="M941" i="1"/>
  <c r="M451" i="1"/>
  <c r="M635" i="1"/>
  <c r="M293" i="1"/>
  <c r="M806" i="1"/>
  <c r="M273" i="1"/>
  <c r="M327" i="1"/>
  <c r="M245" i="1"/>
  <c r="M185" i="1"/>
  <c r="M588" i="1"/>
  <c r="M756" i="1"/>
  <c r="M537" i="1"/>
  <c r="M137" i="1"/>
  <c r="M720" i="1"/>
  <c r="M702" i="1"/>
  <c r="M914" i="1"/>
  <c r="M922" i="1"/>
  <c r="M558" i="1"/>
  <c r="M160" i="1"/>
  <c r="M711" i="1"/>
  <c r="M770" i="1"/>
  <c r="M171" i="1"/>
  <c r="M509" i="1"/>
  <c r="M428" i="1"/>
  <c r="M28" i="1"/>
  <c r="M673" i="1"/>
  <c r="M652" i="1"/>
  <c r="M703" i="1"/>
  <c r="M643" i="1"/>
  <c r="M22" i="1"/>
  <c r="M940" i="1"/>
  <c r="M412" i="1"/>
  <c r="M962" i="1"/>
  <c r="M288" i="1"/>
  <c r="M567" i="1"/>
  <c r="M296" i="1"/>
  <c r="M383" i="1"/>
  <c r="M974" i="1"/>
  <c r="M967" i="1"/>
  <c r="M291" i="1"/>
  <c r="M476" i="1"/>
  <c r="M508" i="1"/>
  <c r="M361" i="1"/>
  <c r="M323" i="1"/>
  <c r="M319" i="1"/>
  <c r="M470" i="1"/>
  <c r="M200" i="1"/>
  <c r="M503" i="1"/>
  <c r="M115" i="1"/>
  <c r="M935" i="1"/>
  <c r="M448" i="1"/>
  <c r="M353" i="1"/>
  <c r="M408" i="1"/>
  <c r="M363" i="1"/>
  <c r="M316" i="1"/>
  <c r="M233" i="1"/>
  <c r="M787" i="1"/>
  <c r="M876" i="1"/>
  <c r="M215" i="1"/>
  <c r="M68" i="1"/>
  <c r="M978" i="1"/>
  <c r="M390" i="1"/>
  <c r="M202" i="1"/>
  <c r="M660" i="1"/>
  <c r="M292" i="1"/>
  <c r="M57" i="1"/>
  <c r="M418" i="1"/>
  <c r="M705" i="1"/>
  <c r="M722" i="1"/>
  <c r="M181" i="1"/>
  <c r="M812" i="1"/>
  <c r="M638" i="1"/>
  <c r="M655" i="1"/>
  <c r="M523" i="1"/>
  <c r="M706" i="1"/>
  <c r="M651" i="1"/>
  <c r="M945" i="1"/>
  <c r="M748" i="1"/>
  <c r="M924" i="1"/>
  <c r="M505" i="1"/>
  <c r="M433" i="1"/>
  <c r="M268" i="1"/>
  <c r="M791" i="1"/>
  <c r="M591" i="1"/>
  <c r="M614" i="1"/>
  <c r="M817" i="1"/>
  <c r="M718" i="1"/>
  <c r="M789" i="1"/>
  <c r="M987" i="1"/>
  <c r="M615" i="1"/>
  <c r="M484" i="1"/>
  <c r="M2" i="1"/>
  <c r="M90" i="1"/>
  <c r="M311" i="1"/>
  <c r="M814" i="1"/>
  <c r="M959" i="1"/>
  <c r="M732" i="1"/>
  <c r="M797" i="1"/>
  <c r="M644" i="1"/>
  <c r="M758" i="1"/>
  <c r="M574" i="1"/>
  <c r="M661" i="1"/>
  <c r="M856" i="1"/>
  <c r="M239" i="1"/>
  <c r="M710" i="1"/>
  <c r="M350" i="1"/>
  <c r="M904" i="1"/>
  <c r="M147" i="1"/>
  <c r="M99" i="1"/>
  <c r="M500" i="1"/>
  <c r="M749" i="1"/>
  <c r="M810" i="1"/>
  <c r="M855" i="1"/>
  <c r="M493" i="1"/>
  <c r="M314" i="1"/>
  <c r="M636" i="1"/>
  <c r="M918" i="1"/>
  <c r="M23" i="1"/>
  <c r="M578" i="1"/>
  <c r="M623" i="1"/>
  <c r="M423" i="1"/>
  <c r="M148" i="1"/>
  <c r="M82" i="1"/>
  <c r="M692" i="1"/>
  <c r="M309" i="1"/>
  <c r="M30" i="1"/>
  <c r="M107" i="1"/>
  <c r="M561" i="1"/>
  <c r="M260" i="1"/>
  <c r="M442" i="1"/>
  <c r="M602" i="1"/>
  <c r="M713" i="1"/>
  <c r="M633" i="1"/>
  <c r="M462" i="1"/>
  <c r="M735" i="1"/>
  <c r="M415" i="1"/>
  <c r="M102" i="1"/>
  <c r="M631" i="1"/>
  <c r="M980" i="1"/>
  <c r="M352" i="1"/>
  <c r="M760" i="1"/>
  <c r="M179" i="1"/>
  <c r="M496" i="1"/>
  <c r="M571" i="1"/>
  <c r="M479" i="1"/>
  <c r="M397" i="1"/>
  <c r="M54" i="1"/>
  <c r="M441" i="1"/>
  <c r="M427" i="1"/>
  <c r="M906" i="1"/>
  <c r="M3" i="1"/>
  <c r="M384" i="1"/>
  <c r="M97" i="1"/>
  <c r="M887" i="1"/>
  <c r="M85" i="1"/>
  <c r="M234" i="1"/>
  <c r="M564" i="1"/>
  <c r="M414" i="1"/>
  <c r="M839" i="1"/>
  <c r="M970" i="1"/>
  <c r="M404" i="1"/>
  <c r="M211" i="1"/>
  <c r="M461" i="1"/>
  <c r="M782" i="1"/>
  <c r="M612" i="1"/>
  <c r="M373" i="1"/>
  <c r="M919" i="1"/>
  <c r="M330" i="1"/>
  <c r="M120" i="1"/>
  <c r="M603" i="1"/>
  <c r="M596" i="1"/>
  <c r="M84" i="1"/>
  <c r="M174" i="1"/>
  <c r="M155" i="1"/>
  <c r="M857" i="1"/>
  <c r="M457" i="1"/>
  <c r="M983" i="1"/>
  <c r="M727" i="1"/>
  <c r="M873" i="1"/>
  <c r="M14" i="1"/>
  <c r="M15" i="1"/>
  <c r="M939" i="1"/>
  <c r="M53" i="1"/>
  <c r="M872" i="1"/>
  <c r="M283" i="1"/>
  <c r="M256" i="1"/>
  <c r="M845" i="1"/>
  <c r="M402" i="1"/>
  <c r="M995" i="1"/>
  <c r="M250" i="1"/>
  <c r="M593" i="1"/>
  <c r="M226" i="1"/>
  <c r="M368" i="1"/>
  <c r="M371" i="1"/>
  <c r="M42" i="1"/>
  <c r="M123" i="1"/>
  <c r="M77" i="1"/>
  <c r="M689" i="1"/>
  <c r="M849" i="1"/>
  <c r="M63" i="1"/>
  <c r="M348" i="1"/>
  <c r="M527" i="1"/>
  <c r="M47" i="1"/>
  <c r="M289" i="1"/>
  <c r="M866" i="1"/>
  <c r="M744" i="1"/>
  <c r="M251" i="1"/>
  <c r="M621" i="1"/>
  <c r="M210" i="1"/>
  <c r="M784" i="1"/>
  <c r="M526" i="1"/>
  <c r="M312" i="1"/>
  <c r="M459" i="1"/>
  <c r="M952" i="1"/>
  <c r="M700" i="1"/>
  <c r="M786" i="1"/>
  <c r="M40" i="1"/>
  <c r="M647" i="1"/>
  <c r="M547" i="1"/>
  <c r="M778" i="1"/>
  <c r="M279" i="1"/>
  <c r="M443" i="1"/>
  <c r="M520" i="1"/>
  <c r="M307" i="1"/>
  <c r="M46" i="1"/>
  <c r="M568" i="1"/>
  <c r="M616" i="1"/>
  <c r="M838" i="1"/>
  <c r="M870" i="1"/>
  <c r="M883" i="1"/>
  <c r="M852" i="1"/>
  <c r="M12" i="1"/>
  <c r="M486" i="1"/>
  <c r="M932" i="1"/>
  <c r="M753" i="1"/>
  <c r="M539" i="1"/>
  <c r="M318" i="1"/>
  <c r="M620" i="1"/>
  <c r="M996" i="1"/>
  <c r="M295" i="1"/>
  <c r="M302" i="1"/>
  <c r="M546" i="1"/>
  <c r="M213" i="1"/>
  <c r="M776" i="1"/>
  <c r="M13" i="1"/>
  <c r="M219" i="1"/>
  <c r="M871" i="1"/>
  <c r="M721" i="1"/>
  <c r="M306" i="1"/>
  <c r="M662" i="1"/>
  <c r="M262" i="1"/>
  <c r="M240" i="1"/>
  <c r="M595" i="1"/>
  <c r="M472" i="1"/>
  <c r="M69" i="1"/>
  <c r="M138" i="1"/>
  <c r="M18" i="1"/>
  <c r="M779" i="1"/>
  <c r="M36" i="1"/>
  <c r="M195" i="1"/>
  <c r="M157" i="1"/>
  <c r="M150" i="1"/>
  <c r="M485" i="1"/>
  <c r="M126" i="1"/>
  <c r="M100" i="1"/>
  <c r="M216" i="1"/>
  <c r="M687" i="1"/>
  <c r="M774" i="1"/>
  <c r="M992" i="1"/>
  <c r="M541" i="1"/>
  <c r="M177" i="1"/>
  <c r="M400" i="1"/>
  <c r="M413" i="1"/>
  <c r="M607" i="1"/>
  <c r="M667" i="1"/>
  <c r="M35" i="1"/>
  <c r="M450" i="1"/>
  <c r="M313" i="1"/>
  <c r="M563" i="1"/>
  <c r="M440" i="1"/>
  <c r="M78" i="1"/>
  <c r="M868" i="1"/>
  <c r="M570" i="1"/>
  <c r="M301" i="1"/>
  <c r="M89" i="1"/>
  <c r="M243" i="1"/>
  <c r="M161" i="1"/>
  <c r="M465" i="1"/>
  <c r="M997" i="1"/>
  <c r="M290" i="1"/>
  <c r="M775" i="1"/>
  <c r="M64" i="1"/>
  <c r="M525" i="1"/>
  <c r="M552" i="1"/>
  <c r="M151" i="1"/>
  <c r="M447" i="1"/>
  <c r="M683" i="1"/>
  <c r="M844" i="1"/>
  <c r="M232" i="1"/>
  <c r="M548" i="1"/>
  <c r="M322" i="1"/>
  <c r="M128" i="1"/>
  <c r="M158" i="1"/>
  <c r="M329" i="1"/>
  <c r="M811" i="1"/>
  <c r="M380" i="1"/>
  <c r="M334" i="1"/>
  <c r="M895" i="1"/>
  <c r="M605" i="1"/>
  <c r="M208" i="1"/>
  <c r="M364" i="1"/>
  <c r="M320" i="1"/>
  <c r="M159" i="1"/>
  <c r="M685" i="1"/>
  <c r="M884" i="1"/>
  <c r="M659" i="1"/>
  <c r="M837" i="1"/>
  <c r="M81" i="1"/>
  <c r="M257" i="1"/>
  <c r="M829" i="1"/>
  <c r="M135" i="1"/>
  <c r="M241" i="1"/>
  <c r="M709" i="1"/>
  <c r="M513" i="1"/>
  <c r="M627" i="1"/>
  <c r="M875" i="1"/>
  <c r="M286" i="1"/>
  <c r="M365" i="1"/>
  <c r="M519" i="1"/>
  <c r="M225" i="1"/>
  <c r="M252" i="1"/>
  <c r="M477" i="1"/>
  <c r="M317" i="1"/>
  <c r="M964" i="1"/>
  <c r="M41" i="1"/>
  <c r="M878" i="1"/>
  <c r="M768" i="1"/>
  <c r="M122" i="1"/>
  <c r="M988" i="1"/>
  <c r="M405" i="1"/>
  <c r="M231" i="1"/>
  <c r="M989" i="1"/>
  <c r="M942" i="1"/>
  <c r="M376" i="1"/>
  <c r="M379" i="1"/>
  <c r="M907" i="1"/>
  <c r="M173" i="1"/>
  <c r="M95" i="1"/>
  <c r="M910" i="1"/>
  <c r="M299" i="1"/>
  <c r="M37" i="1"/>
  <c r="M780" i="1"/>
  <c r="M742" i="1"/>
  <c r="M407" i="1"/>
  <c r="M841" i="1"/>
  <c r="M741" i="1"/>
  <c r="M244" i="1"/>
  <c r="M739" i="1"/>
  <c r="M337" i="1"/>
  <c r="M999" i="1"/>
  <c r="M351" i="1"/>
  <c r="M242" i="1"/>
  <c r="M93" i="1"/>
  <c r="M265" i="1"/>
  <c r="M917" i="1"/>
  <c r="M802" i="1"/>
  <c r="M515" i="1"/>
  <c r="M275" i="1"/>
  <c r="M533" i="1"/>
  <c r="M675" i="1"/>
  <c r="M284" i="1"/>
  <c r="M238" i="1"/>
  <c r="M339" i="1"/>
  <c r="M374" i="1"/>
  <c r="M990" i="1"/>
  <c r="M783" i="1"/>
  <c r="M538" i="1"/>
  <c r="M785" i="1"/>
  <c r="M723" i="1"/>
  <c r="M938" i="1"/>
  <c r="M704" i="1"/>
  <c r="M392" i="1"/>
  <c r="M645" i="1"/>
  <c r="M859" i="1"/>
  <c r="M954" i="1"/>
  <c r="M880" i="1"/>
  <c r="M719" i="1"/>
  <c r="M386" i="1"/>
  <c r="M968" i="1"/>
  <c r="M17" i="1"/>
  <c r="M681" i="1"/>
  <c r="M733" i="1"/>
  <c r="M140" i="1"/>
  <c r="M16" i="1"/>
  <c r="M912" i="1"/>
  <c r="M483" i="1"/>
  <c r="M43" i="1"/>
  <c r="M969" i="1"/>
  <c r="M625" i="1"/>
  <c r="M510" i="1"/>
  <c r="M192" i="1"/>
  <c r="M629" i="1"/>
  <c r="M153" i="1"/>
  <c r="M129" i="1"/>
  <c r="M39" i="1"/>
  <c r="M456" i="1"/>
  <c r="M162" i="1"/>
  <c r="M542" i="1"/>
  <c r="M728" i="1"/>
  <c r="M877" i="1"/>
  <c r="M258" i="1"/>
  <c r="M900" i="1"/>
  <c r="M132" i="1"/>
  <c r="M411" i="1"/>
  <c r="M172" i="1"/>
  <c r="M670" i="1"/>
  <c r="M34" i="1"/>
  <c r="M438" i="1"/>
  <c r="M824" i="1"/>
  <c r="M345" i="1"/>
  <c r="M626" i="1"/>
  <c r="M431" i="1"/>
  <c r="M416" i="1"/>
  <c r="M694" i="1"/>
  <c r="M823" i="1"/>
  <c r="M276" i="1"/>
  <c r="M769" i="1"/>
  <c r="M92" i="1"/>
  <c r="M618" i="1"/>
  <c r="M528" i="1"/>
  <c r="M108" i="1"/>
  <c r="M658" i="1"/>
  <c r="M767" i="1"/>
  <c r="M401" i="1"/>
  <c r="M672" i="1"/>
  <c r="M729" i="1"/>
  <c r="M745" i="1"/>
  <c r="M746" i="1"/>
  <c r="M1000" i="1"/>
  <c r="S168" i="1" a="1"/>
  <c r="S168" i="1" s="1"/>
  <c r="S362" i="1" a="1"/>
  <c r="S362" i="1" s="1"/>
  <c r="S73" i="1" a="1"/>
  <c r="S73" i="1" s="1"/>
  <c r="S599" i="1" a="1"/>
  <c r="S599" i="1" s="1"/>
  <c r="S545" i="1" a="1"/>
  <c r="S545" i="1" s="1"/>
  <c r="S915" i="1" a="1"/>
  <c r="S915" i="1" s="1"/>
  <c r="S637" i="1" a="1"/>
  <c r="S637" i="1" s="1"/>
  <c r="S55" i="1" a="1"/>
  <c r="S55" i="1" s="1"/>
  <c r="S920" i="1" a="1"/>
  <c r="S920" i="1" s="1"/>
  <c r="S287" i="1" a="1"/>
  <c r="S287" i="1" s="1"/>
  <c r="S575" i="1" a="1"/>
  <c r="S575" i="1" s="1"/>
  <c r="S4" i="1" a="1"/>
  <c r="S4" i="1" s="1"/>
  <c r="S755" i="1" a="1"/>
  <c r="S755" i="1" s="1"/>
  <c r="S101" i="1" a="1"/>
  <c r="S101" i="1" s="1"/>
  <c r="S955" i="1" a="1"/>
  <c r="S955" i="1" s="1"/>
  <c r="S926" i="1" a="1"/>
  <c r="S926" i="1" s="1"/>
  <c r="S11" i="1" a="1"/>
  <c r="S11" i="1" s="1"/>
  <c r="S843" i="1" a="1"/>
  <c r="S843" i="1" s="1"/>
  <c r="S752" i="1" a="1"/>
  <c r="S752" i="1" s="1"/>
  <c r="S586" i="1" a="1"/>
  <c r="S586" i="1" s="1"/>
  <c r="S436" i="1" a="1"/>
  <c r="S436" i="1" s="1"/>
  <c r="S773" i="1" a="1"/>
  <c r="S773" i="1" s="1"/>
  <c r="S965" i="1" a="1"/>
  <c r="S965" i="1" s="1"/>
  <c r="S10" i="1" a="1"/>
  <c r="S10" i="1" s="1"/>
  <c r="S863" i="1" a="1"/>
  <c r="S863" i="1" s="1"/>
  <c r="S641" i="1" a="1"/>
  <c r="S641" i="1" s="1"/>
  <c r="S80" i="1" a="1"/>
  <c r="S80" i="1" s="1"/>
  <c r="S197" i="1" a="1"/>
  <c r="S197" i="1" s="1"/>
  <c r="S960" i="1" a="1"/>
  <c r="S960" i="1" s="1"/>
  <c r="S467" i="1" a="1"/>
  <c r="S467" i="1" s="1"/>
  <c r="S669" i="1" a="1"/>
  <c r="S669" i="1" s="1"/>
  <c r="S666" i="1" a="1"/>
  <c r="S666" i="1" s="1"/>
  <c r="S905" i="1" a="1"/>
  <c r="S905" i="1" s="1"/>
  <c r="S294" i="1" a="1"/>
  <c r="S294" i="1" s="1"/>
  <c r="S182" i="1" a="1"/>
  <c r="S182" i="1" s="1"/>
  <c r="S125" i="1" a="1"/>
  <c r="S125" i="1" s="1"/>
  <c r="S193" i="1" a="1"/>
  <c r="S193" i="1" s="1"/>
  <c r="S853" i="1" a="1"/>
  <c r="S853" i="1" s="1"/>
  <c r="S697" i="1" a="1"/>
  <c r="S697" i="1" s="1"/>
  <c r="S911" i="1" a="1"/>
  <c r="S911" i="1" s="1"/>
  <c r="S928" i="1" a="1"/>
  <c r="S928" i="1" s="1"/>
  <c r="S831" i="1" a="1"/>
  <c r="S831" i="1" s="1"/>
  <c r="S956" i="1" a="1"/>
  <c r="S956" i="1" s="1"/>
  <c r="S587" i="1" a="1"/>
  <c r="S587" i="1" s="1"/>
  <c r="S372" i="1" a="1"/>
  <c r="S372" i="1" s="1"/>
  <c r="S890" i="1" a="1"/>
  <c r="S890" i="1" s="1"/>
  <c r="S375" i="1" a="1"/>
  <c r="S375" i="1" s="1"/>
  <c r="S600" i="1" a="1"/>
  <c r="S600" i="1" s="1"/>
  <c r="S801" i="1" a="1"/>
  <c r="S801" i="1" s="1"/>
  <c r="S833" i="1" a="1"/>
  <c r="S833" i="1" s="1"/>
  <c r="S463" i="1" a="1"/>
  <c r="S463" i="1" s="1"/>
  <c r="S898" i="1" a="1"/>
  <c r="S898" i="1" s="1"/>
  <c r="S331" i="1" a="1"/>
  <c r="S331" i="1" s="1"/>
  <c r="S105" i="1" a="1"/>
  <c r="S105" i="1" s="1"/>
  <c r="S297" i="1" a="1"/>
  <c r="S297" i="1" s="1"/>
  <c r="S487" i="1" a="1"/>
  <c r="S487" i="1" s="1"/>
  <c r="S324" i="1" a="1"/>
  <c r="S324" i="1" s="1"/>
  <c r="S522" i="1" a="1"/>
  <c r="S522" i="1" s="1"/>
  <c r="S579" i="1" a="1"/>
  <c r="S579" i="1" s="1"/>
  <c r="S495" i="1" a="1"/>
  <c r="S495" i="1" s="1"/>
  <c r="S342" i="1" a="1"/>
  <c r="S342" i="1" s="1"/>
  <c r="S649" i="1" a="1"/>
  <c r="S649" i="1" s="1"/>
  <c r="S585" i="1" a="1"/>
  <c r="S585" i="1" s="1"/>
  <c r="S630" i="1" a="1"/>
  <c r="S630" i="1" s="1"/>
  <c r="S698" i="1" a="1"/>
  <c r="S698" i="1" s="1"/>
  <c r="S762" i="1" a="1"/>
  <c r="S762" i="1" s="1"/>
  <c r="S815" i="1" a="1"/>
  <c r="S815" i="1" s="1"/>
  <c r="S931" i="1" a="1"/>
  <c r="S931" i="1" s="1"/>
  <c r="S848" i="1" a="1"/>
  <c r="S848" i="1" s="1"/>
  <c r="S9" i="1" a="1"/>
  <c r="S9" i="1" s="1"/>
  <c r="S677" i="1" a="1"/>
  <c r="S677" i="1" s="1"/>
  <c r="S764" i="1" a="1"/>
  <c r="S764" i="1" s="1"/>
  <c r="S966" i="1" a="1"/>
  <c r="S966" i="1" s="1"/>
  <c r="S481" i="1" a="1"/>
  <c r="S481" i="1" s="1"/>
  <c r="S846" i="1" a="1"/>
  <c r="S846" i="1" s="1"/>
  <c r="S121" i="1" a="1"/>
  <c r="S121" i="1" s="1"/>
  <c r="S489" i="1" a="1"/>
  <c r="S489" i="1" s="1"/>
  <c r="S737" i="1" a="1"/>
  <c r="S737" i="1" s="1"/>
  <c r="S840" i="1" a="1"/>
  <c r="S840" i="1" s="1"/>
  <c r="S332" i="1" a="1"/>
  <c r="S332" i="1" s="1"/>
  <c r="S944" i="1" a="1"/>
  <c r="S944" i="1" s="1"/>
  <c r="S190" i="1" a="1"/>
  <c r="S190" i="1" s="1"/>
  <c r="S261" i="1" a="1"/>
  <c r="S261" i="1" s="1"/>
  <c r="S357" i="1" a="1"/>
  <c r="S357" i="1" s="1"/>
  <c r="S133" i="1" a="1"/>
  <c r="S133" i="1" s="1"/>
  <c r="S389" i="1" a="1"/>
  <c r="S389" i="1" s="1"/>
  <c r="S5" i="1" a="1"/>
  <c r="S5" i="1" s="1"/>
  <c r="S44" i="1" a="1"/>
  <c r="S44" i="1" s="1"/>
  <c r="S72" i="1" a="1"/>
  <c r="S72" i="1" s="1"/>
  <c r="S913" i="1" a="1"/>
  <c r="S913" i="1" s="1"/>
  <c r="S203" i="1" a="1"/>
  <c r="S203" i="1" s="1"/>
  <c r="S207" i="1" a="1"/>
  <c r="S207" i="1" s="1"/>
  <c r="S395" i="1" a="1"/>
  <c r="S395" i="1" s="1"/>
  <c r="S690" i="1" a="1"/>
  <c r="S690" i="1" s="1"/>
  <c r="S6" i="1" a="1"/>
  <c r="S6" i="1" s="1"/>
  <c r="S45" i="1" a="1"/>
  <c r="S45" i="1" s="1"/>
  <c r="S937" i="1" a="1"/>
  <c r="S937" i="1" s="1"/>
  <c r="S754" i="1" a="1"/>
  <c r="S754" i="1" s="1"/>
  <c r="S145" i="1" a="1"/>
  <c r="S145" i="1" s="1"/>
  <c r="S953" i="1" a="1"/>
  <c r="S953" i="1" s="1"/>
  <c r="S933" i="1" a="1"/>
  <c r="S933" i="1" s="1"/>
  <c r="S821" i="1" a="1"/>
  <c r="S821" i="1" s="1"/>
  <c r="S388" i="1" a="1"/>
  <c r="S388" i="1" s="1"/>
  <c r="S336" i="1" a="1"/>
  <c r="S336" i="1" s="1"/>
  <c r="S715" i="1" a="1"/>
  <c r="S715" i="1" s="1"/>
  <c r="S263" i="1" a="1"/>
  <c r="S263" i="1" s="1"/>
  <c r="S358" i="1" a="1"/>
  <c r="S358" i="1" s="1"/>
  <c r="S429" i="1" a="1"/>
  <c r="S429" i="1" s="1"/>
  <c r="S665" i="1" a="1"/>
  <c r="S665" i="1" s="1"/>
  <c r="S827" i="1" a="1"/>
  <c r="S827" i="1" s="1"/>
  <c r="S946" i="1" a="1"/>
  <c r="S946" i="1" s="1"/>
  <c r="S499" i="1" a="1"/>
  <c r="S499" i="1" s="1"/>
  <c r="S325" i="1" a="1"/>
  <c r="S325" i="1" s="1"/>
  <c r="S961" i="1" a="1"/>
  <c r="S961" i="1" s="1"/>
  <c r="S699" i="1" a="1"/>
  <c r="S699" i="1" s="1"/>
  <c r="S255" i="1" a="1"/>
  <c r="S255" i="1" s="1"/>
  <c r="S98" i="1" a="1"/>
  <c r="S98" i="1" s="1"/>
  <c r="S473" i="1" a="1"/>
  <c r="S473" i="1" s="1"/>
  <c r="S370" i="1" a="1"/>
  <c r="S370" i="1" s="1"/>
  <c r="S355" i="1" a="1"/>
  <c r="S355" i="1" s="1"/>
  <c r="S52" i="1" a="1"/>
  <c r="S52" i="1" s="1"/>
  <c r="S714" i="1" a="1"/>
  <c r="S714" i="1" s="1"/>
  <c r="S986" i="1" a="1"/>
  <c r="S986" i="1" s="1"/>
  <c r="S7" i="1" a="1"/>
  <c r="S7" i="1" s="1"/>
  <c r="S822" i="1" a="1"/>
  <c r="S822" i="1" s="1"/>
  <c r="S624" i="1" a="1"/>
  <c r="S624" i="1" s="1"/>
  <c r="S176" i="1" a="1"/>
  <c r="S176" i="1" s="1"/>
  <c r="S609" i="1" a="1"/>
  <c r="S609" i="1" s="1"/>
  <c r="S338" i="1" a="1"/>
  <c r="S338" i="1" s="1"/>
  <c r="S152" i="1" a="1"/>
  <c r="S152" i="1" s="1"/>
  <c r="S468" i="1" a="1"/>
  <c r="S468" i="1" s="1"/>
  <c r="S800" i="1" a="1"/>
  <c r="S800" i="1" s="1"/>
  <c r="S842" i="1" a="1"/>
  <c r="S842" i="1" s="1"/>
  <c r="S550" i="1" a="1"/>
  <c r="S550" i="1" s="1"/>
  <c r="S60" i="1" a="1"/>
  <c r="S60" i="1" s="1"/>
  <c r="S724" i="1" a="1"/>
  <c r="S724" i="1" s="1"/>
  <c r="S628" i="1" a="1"/>
  <c r="S628" i="1" s="1"/>
  <c r="S948" i="1" a="1"/>
  <c r="S948" i="1" s="1"/>
  <c r="S809" i="1" a="1"/>
  <c r="S809" i="1" s="1"/>
  <c r="S751" i="1" a="1"/>
  <c r="S751" i="1" s="1"/>
  <c r="S743" i="1" a="1"/>
  <c r="S743" i="1" s="1"/>
  <c r="S490" i="1" a="1"/>
  <c r="S490" i="1" s="1"/>
  <c r="S475" i="1" a="1"/>
  <c r="S475" i="1" s="1"/>
  <c r="S712" i="1" a="1"/>
  <c r="S712" i="1" s="1"/>
  <c r="S482" i="1" a="1"/>
  <c r="S482" i="1" s="1"/>
  <c r="S950" i="1" a="1"/>
  <c r="S950" i="1" s="1"/>
  <c r="S820" i="1" a="1"/>
  <c r="S820" i="1" s="1"/>
  <c r="S196" i="1" a="1"/>
  <c r="S196" i="1" s="1"/>
  <c r="S75" i="1" a="1"/>
  <c r="S75" i="1" s="1"/>
  <c r="S530" i="1" a="1"/>
  <c r="S530" i="1" s="1"/>
  <c r="S799" i="1" a="1"/>
  <c r="S799" i="1" s="1"/>
  <c r="S601" i="1" a="1"/>
  <c r="S601" i="1" s="1"/>
  <c r="S691" i="1" a="1"/>
  <c r="S691" i="1" s="1"/>
  <c r="S308" i="1" a="1"/>
  <c r="S308" i="1" s="1"/>
  <c r="S640" i="1" a="1"/>
  <c r="S640" i="1" s="1"/>
  <c r="S759" i="1" a="1"/>
  <c r="S759" i="1" s="1"/>
  <c r="S923" i="1" a="1"/>
  <c r="S923" i="1" s="1"/>
  <c r="S517" i="1" a="1"/>
  <c r="S517" i="1" s="1"/>
  <c r="S20" i="1" a="1"/>
  <c r="S20" i="1" s="1"/>
  <c r="S492" i="1" a="1"/>
  <c r="S492" i="1" s="1"/>
  <c r="S343" i="1" a="1"/>
  <c r="S343" i="1" s="1"/>
  <c r="S154" i="1" a="1"/>
  <c r="S154" i="1" s="1"/>
  <c r="S385" i="1" a="1"/>
  <c r="S385" i="1" s="1"/>
  <c r="S885" i="1" a="1"/>
  <c r="S885" i="1" s="1"/>
  <c r="S300" i="1" a="1"/>
  <c r="S300" i="1" s="1"/>
  <c r="S847" i="1" a="1"/>
  <c r="S847" i="1" s="1"/>
  <c r="S349" i="1" a="1"/>
  <c r="S349" i="1" s="1"/>
  <c r="S87" i="1" a="1"/>
  <c r="S87" i="1" s="1"/>
  <c r="S642" i="1" a="1"/>
  <c r="S642" i="1" s="1"/>
  <c r="S888" i="1" a="1"/>
  <c r="S888" i="1" s="1"/>
  <c r="S781" i="1" a="1"/>
  <c r="S781" i="1" s="1"/>
  <c r="S27" i="1" a="1"/>
  <c r="S27" i="1" s="1"/>
  <c r="S972" i="1" a="1"/>
  <c r="S972" i="1" s="1"/>
  <c r="S494" i="1" a="1"/>
  <c r="S494" i="1" s="1"/>
  <c r="S716" i="1" a="1"/>
  <c r="S716" i="1" s="1"/>
  <c r="S747" i="1" a="1"/>
  <c r="S747" i="1" s="1"/>
  <c r="S807" i="1" a="1"/>
  <c r="S807" i="1" s="1"/>
  <c r="S512" i="1" a="1"/>
  <c r="S512" i="1" s="1"/>
  <c r="S551" i="1" a="1"/>
  <c r="S551" i="1" s="1"/>
  <c r="S881" i="1" a="1"/>
  <c r="S881" i="1" s="1"/>
  <c r="S156" i="1" a="1"/>
  <c r="S156" i="1" s="1"/>
  <c r="S604" i="1" a="1"/>
  <c r="S604" i="1" s="1"/>
  <c r="S359" i="1" a="1"/>
  <c r="S359" i="1" s="1"/>
  <c r="S444" i="1" a="1"/>
  <c r="S444" i="1" s="1"/>
  <c r="S869" i="1" a="1"/>
  <c r="S869" i="1" s="1"/>
  <c r="S543" i="1" a="1"/>
  <c r="S543" i="1" s="1"/>
  <c r="S464" i="1" a="1"/>
  <c r="S464" i="1" s="1"/>
  <c r="S321" i="1" a="1"/>
  <c r="S321" i="1" s="1"/>
  <c r="S165" i="1" a="1"/>
  <c r="S165" i="1" s="1"/>
  <c r="S74" i="1" a="1"/>
  <c r="S74" i="1" s="1"/>
  <c r="S819" i="1" a="1"/>
  <c r="S819" i="1" s="1"/>
  <c r="S335" i="1" a="1"/>
  <c r="S335" i="1" s="1"/>
  <c r="S198" i="1" a="1"/>
  <c r="S198" i="1" s="1"/>
  <c r="S175" i="1" a="1"/>
  <c r="S175" i="1" s="1"/>
  <c r="S828" i="1" a="1"/>
  <c r="S828" i="1" s="1"/>
  <c r="S346" i="1" a="1"/>
  <c r="S346" i="1" s="1"/>
  <c r="S142" i="1" a="1"/>
  <c r="S142" i="1" s="1"/>
  <c r="S524" i="1" a="1"/>
  <c r="S524" i="1" s="1"/>
  <c r="S874" i="1" a="1"/>
  <c r="S874" i="1" s="1"/>
  <c r="S757" i="1" a="1"/>
  <c r="S757" i="1" s="1"/>
  <c r="S247" i="1" a="1"/>
  <c r="S247" i="1" s="1"/>
  <c r="S86" i="1" a="1"/>
  <c r="S86" i="1" s="1"/>
  <c r="S562" i="1" a="1"/>
  <c r="S562" i="1" s="1"/>
  <c r="S646" i="1" a="1"/>
  <c r="S646" i="1" s="1"/>
  <c r="S925" i="1" a="1"/>
  <c r="S925" i="1" s="1"/>
  <c r="S765" i="1" a="1"/>
  <c r="S765" i="1" s="1"/>
  <c r="S222" i="1" a="1"/>
  <c r="S222" i="1" s="1"/>
  <c r="S867" i="1" a="1"/>
  <c r="S867" i="1" s="1"/>
  <c r="S936" i="1" a="1"/>
  <c r="S936" i="1" s="1"/>
  <c r="S344" i="1" a="1"/>
  <c r="S344" i="1" s="1"/>
  <c r="S270" i="1" a="1"/>
  <c r="S270" i="1" s="1"/>
  <c r="S556" i="1" a="1"/>
  <c r="S556" i="1" s="1"/>
  <c r="S310" i="1" a="1"/>
  <c r="S310" i="1" s="1"/>
  <c r="S186" i="1" a="1"/>
  <c r="S186" i="1" s="1"/>
  <c r="S893" i="1" a="1"/>
  <c r="S893" i="1" s="1"/>
  <c r="S49" i="1" a="1"/>
  <c r="S49" i="1" s="1"/>
  <c r="S79" i="1" a="1"/>
  <c r="S79" i="1" s="1"/>
  <c r="S119" i="1" a="1"/>
  <c r="S119" i="1" s="1"/>
  <c r="S998" i="1" a="1"/>
  <c r="S998" i="1" s="1"/>
  <c r="S850" i="1" a="1"/>
  <c r="S850" i="1" s="1"/>
  <c r="S894" i="1" a="1"/>
  <c r="S894" i="1" s="1"/>
  <c r="S794" i="1" a="1"/>
  <c r="S794" i="1" s="1"/>
  <c r="S1001" i="1" a="1"/>
  <c r="S1001" i="1" s="1"/>
  <c r="S680" i="1" a="1"/>
  <c r="S680" i="1" s="1"/>
  <c r="S83" i="1" a="1"/>
  <c r="S83" i="1" s="1"/>
  <c r="S341" i="1" a="1"/>
  <c r="S341" i="1" s="1"/>
  <c r="S594" i="1" a="1"/>
  <c r="S594" i="1" s="1"/>
  <c r="S934" i="1" a="1"/>
  <c r="S934" i="1" s="1"/>
  <c r="S31" i="1" a="1"/>
  <c r="S31" i="1" s="1"/>
  <c r="S825" i="1" a="1"/>
  <c r="S825" i="1" s="1"/>
  <c r="S535" i="1" a="1"/>
  <c r="S535" i="1" s="1"/>
  <c r="S679" i="1" a="1"/>
  <c r="S679" i="1" s="1"/>
  <c r="S511" i="1" a="1"/>
  <c r="S511" i="1" s="1"/>
  <c r="S892" i="1" a="1"/>
  <c r="S892" i="1" s="1"/>
  <c r="S449" i="1" a="1"/>
  <c r="S449" i="1" s="1"/>
  <c r="S826" i="1" a="1"/>
  <c r="S826" i="1" s="1"/>
  <c r="S899" i="1" a="1"/>
  <c r="S899" i="1" s="1"/>
  <c r="S750" i="1" a="1"/>
  <c r="S750" i="1" s="1"/>
  <c r="S813" i="1" a="1"/>
  <c r="S813" i="1" s="1"/>
  <c r="S536" i="1" a="1"/>
  <c r="S536" i="1" s="1"/>
  <c r="S963" i="1" a="1"/>
  <c r="S963" i="1" s="1"/>
  <c r="S554" i="1" a="1"/>
  <c r="S554" i="1" s="1"/>
  <c r="S109" i="1" a="1"/>
  <c r="S109" i="1" s="1"/>
  <c r="S432" i="1" a="1"/>
  <c r="S432" i="1" s="1"/>
  <c r="S858" i="1" a="1"/>
  <c r="S858" i="1" s="1"/>
  <c r="S56" i="1" a="1"/>
  <c r="S56" i="1" s="1"/>
  <c r="S634" i="1" a="1"/>
  <c r="S634" i="1" s="1"/>
  <c r="S632" i="1" a="1"/>
  <c r="S632" i="1" s="1"/>
  <c r="S406" i="1" a="1"/>
  <c r="S406" i="1" s="1"/>
  <c r="S569" i="1" a="1"/>
  <c r="S569" i="1" s="1"/>
  <c r="S648" i="1" a="1"/>
  <c r="S648" i="1" s="1"/>
  <c r="S947" i="1" a="1"/>
  <c r="S947" i="1" s="1"/>
  <c r="S598" i="1" a="1"/>
  <c r="S598" i="1" s="1"/>
  <c r="S583" i="1" a="1"/>
  <c r="S583" i="1" s="1"/>
  <c r="S91" i="1" a="1"/>
  <c r="S91" i="1" s="1"/>
  <c r="S396" i="1" a="1"/>
  <c r="S396" i="1" s="1"/>
  <c r="S929" i="1" a="1"/>
  <c r="S929" i="1" s="1"/>
  <c r="S94" i="1" a="1"/>
  <c r="S94" i="1" s="1"/>
  <c r="S424" i="1" a="1"/>
  <c r="S424" i="1" s="1"/>
  <c r="S516" i="1" a="1"/>
  <c r="S516" i="1" s="1"/>
  <c r="S835" i="1" a="1"/>
  <c r="S835" i="1" s="1"/>
  <c r="S674" i="1" a="1"/>
  <c r="S674" i="1" s="1"/>
  <c r="S218" i="1" a="1"/>
  <c r="S218" i="1" s="1"/>
  <c r="S889" i="1" a="1"/>
  <c r="S889" i="1" s="1"/>
  <c r="S982" i="1" a="1"/>
  <c r="S982" i="1" s="1"/>
  <c r="S927" i="1" a="1"/>
  <c r="S927" i="1" s="1"/>
  <c r="S204" i="1" a="1"/>
  <c r="S204" i="1" s="1"/>
  <c r="S613" i="1" a="1"/>
  <c r="S613" i="1" s="1"/>
  <c r="S377" i="1" a="1"/>
  <c r="S377" i="1" s="1"/>
  <c r="S26" i="1" a="1"/>
  <c r="S26" i="1" s="1"/>
  <c r="S209" i="1" a="1"/>
  <c r="S209" i="1" s="1"/>
  <c r="S199" i="1" a="1"/>
  <c r="S199" i="1" s="1"/>
  <c r="S971" i="1" a="1"/>
  <c r="S971" i="1" s="1"/>
  <c r="S740" i="1" a="1"/>
  <c r="S740" i="1" s="1"/>
  <c r="S573" i="1" a="1"/>
  <c r="S573" i="1" s="1"/>
  <c r="S808" i="1" a="1"/>
  <c r="S808" i="1" s="1"/>
  <c r="S419" i="1" a="1"/>
  <c r="S419" i="1" s="1"/>
  <c r="S266" i="1" a="1"/>
  <c r="S266" i="1" s="1"/>
  <c r="S237" i="1" a="1"/>
  <c r="S237" i="1" s="1"/>
  <c r="S298" i="1" a="1"/>
  <c r="S298" i="1" s="1"/>
  <c r="S453" i="1" a="1"/>
  <c r="S453" i="1" s="1"/>
  <c r="S559" i="1" a="1"/>
  <c r="S559" i="1" s="1"/>
  <c r="S38" i="1" a="1"/>
  <c r="S38" i="1" s="1"/>
  <c r="S136" i="1" a="1"/>
  <c r="S136" i="1" s="1"/>
  <c r="S941" i="1" a="1"/>
  <c r="S941" i="1" s="1"/>
  <c r="S451" i="1" a="1"/>
  <c r="S451" i="1" s="1"/>
  <c r="S635" i="1" a="1"/>
  <c r="S635" i="1" s="1"/>
  <c r="S293" i="1" a="1"/>
  <c r="S293" i="1" s="1"/>
  <c r="S806" i="1" a="1"/>
  <c r="S806" i="1" s="1"/>
  <c r="S273" i="1" a="1"/>
  <c r="S273" i="1" s="1"/>
  <c r="S327" i="1" a="1"/>
  <c r="S327" i="1" s="1"/>
  <c r="S245" i="1" a="1"/>
  <c r="S245" i="1" s="1"/>
  <c r="S185" i="1" a="1"/>
  <c r="S185" i="1" s="1"/>
  <c r="S588" i="1" a="1"/>
  <c r="S588" i="1" s="1"/>
  <c r="S756" i="1" a="1"/>
  <c r="S756" i="1" s="1"/>
  <c r="S537" i="1" a="1"/>
  <c r="S537" i="1" s="1"/>
  <c r="S137" i="1" a="1"/>
  <c r="S137" i="1" s="1"/>
  <c r="S720" i="1" a="1"/>
  <c r="S720" i="1" s="1"/>
  <c r="S702" i="1" a="1"/>
  <c r="S702" i="1" s="1"/>
  <c r="S914" i="1" a="1"/>
  <c r="S914" i="1" s="1"/>
  <c r="S922" i="1" a="1"/>
  <c r="S922" i="1" s="1"/>
  <c r="S558" i="1" a="1"/>
  <c r="S558" i="1" s="1"/>
  <c r="S160" i="1" a="1"/>
  <c r="S160" i="1" s="1"/>
  <c r="S711" i="1" a="1"/>
  <c r="S711" i="1" s="1"/>
  <c r="S770" i="1" a="1"/>
  <c r="S770" i="1" s="1"/>
  <c r="S171" i="1" a="1"/>
  <c r="S171" i="1" s="1"/>
  <c r="S509" i="1" a="1"/>
  <c r="S509" i="1" s="1"/>
  <c r="S428" i="1" a="1"/>
  <c r="S428" i="1" s="1"/>
  <c r="S28" i="1" a="1"/>
  <c r="S28" i="1" s="1"/>
  <c r="S673" i="1" a="1"/>
  <c r="S673" i="1" s="1"/>
  <c r="S652" i="1" a="1"/>
  <c r="S652" i="1" s="1"/>
  <c r="S703" i="1" a="1"/>
  <c r="S703" i="1" s="1"/>
  <c r="S643" i="1" a="1"/>
  <c r="S643" i="1" s="1"/>
  <c r="S22" i="1" a="1"/>
  <c r="S22" i="1" s="1"/>
  <c r="S940" i="1" a="1"/>
  <c r="S940" i="1" s="1"/>
  <c r="S412" i="1" a="1"/>
  <c r="S412" i="1" s="1"/>
  <c r="S962" i="1" a="1"/>
  <c r="S962" i="1" s="1"/>
  <c r="S288" i="1" a="1"/>
  <c r="S288" i="1" s="1"/>
  <c r="S567" i="1" a="1"/>
  <c r="S567" i="1" s="1"/>
  <c r="S296" i="1" a="1"/>
  <c r="S296" i="1" s="1"/>
  <c r="S383" i="1" a="1"/>
  <c r="S383" i="1" s="1"/>
  <c r="S974" i="1" a="1"/>
  <c r="S974" i="1" s="1"/>
  <c r="S967" i="1" a="1"/>
  <c r="S967" i="1" s="1"/>
  <c r="S291" i="1" a="1"/>
  <c r="S291" i="1" s="1"/>
  <c r="S476" i="1" a="1"/>
  <c r="S476" i="1" s="1"/>
  <c r="S508" i="1" a="1"/>
  <c r="S508" i="1" s="1"/>
  <c r="S361" i="1" a="1"/>
  <c r="S361" i="1" s="1"/>
  <c r="S323" i="1" a="1"/>
  <c r="S323" i="1" s="1"/>
  <c r="S319" i="1" a="1"/>
  <c r="S319" i="1" s="1"/>
  <c r="S470" i="1" a="1"/>
  <c r="S470" i="1" s="1"/>
  <c r="S200" i="1" a="1"/>
  <c r="S200" i="1" s="1"/>
  <c r="S503" i="1" a="1"/>
  <c r="S503" i="1" s="1"/>
  <c r="S115" i="1" a="1"/>
  <c r="S115" i="1" s="1"/>
  <c r="S935" i="1" a="1"/>
  <c r="S935" i="1" s="1"/>
  <c r="S448" i="1" a="1"/>
  <c r="S448" i="1" s="1"/>
  <c r="S353" i="1" a="1"/>
  <c r="S353" i="1" s="1"/>
  <c r="S408" i="1" a="1"/>
  <c r="S408" i="1" s="1"/>
  <c r="S363" i="1" a="1"/>
  <c r="S363" i="1" s="1"/>
  <c r="S316" i="1" a="1"/>
  <c r="S316" i="1" s="1"/>
  <c r="S233" i="1" a="1"/>
  <c r="S233" i="1" s="1"/>
  <c r="S787" i="1" a="1"/>
  <c r="S787" i="1" s="1"/>
  <c r="S876" i="1" a="1"/>
  <c r="S876" i="1" s="1"/>
  <c r="S215" i="1" a="1"/>
  <c r="S215" i="1" s="1"/>
  <c r="S68" i="1" a="1"/>
  <c r="S68" i="1" s="1"/>
  <c r="S978" i="1" a="1"/>
  <c r="S978" i="1" s="1"/>
  <c r="S390" i="1" a="1"/>
  <c r="S390" i="1" s="1"/>
  <c r="S202" i="1" a="1"/>
  <c r="S202" i="1" s="1"/>
  <c r="S660" i="1" a="1"/>
  <c r="S660" i="1" s="1"/>
  <c r="S292" i="1" a="1"/>
  <c r="S292" i="1" s="1"/>
  <c r="S57" i="1" a="1"/>
  <c r="S57" i="1" s="1"/>
  <c r="S418" i="1" a="1"/>
  <c r="S418" i="1" s="1"/>
  <c r="S705" i="1" a="1"/>
  <c r="S705" i="1" s="1"/>
  <c r="S722" i="1" a="1"/>
  <c r="S722" i="1" s="1"/>
  <c r="S181" i="1" a="1"/>
  <c r="S181" i="1" s="1"/>
  <c r="S812" i="1" a="1"/>
  <c r="S812" i="1" s="1"/>
  <c r="S638" i="1" a="1"/>
  <c r="S638" i="1" s="1"/>
  <c r="S655" i="1" a="1"/>
  <c r="S655" i="1" s="1"/>
  <c r="S523" i="1" a="1"/>
  <c r="S523" i="1" s="1"/>
  <c r="S706" i="1" a="1"/>
  <c r="S706" i="1" s="1"/>
  <c r="S651" i="1" a="1"/>
  <c r="S651" i="1" s="1"/>
  <c r="S945" i="1" a="1"/>
  <c r="S945" i="1" s="1"/>
  <c r="S748" i="1" a="1"/>
  <c r="S748" i="1" s="1"/>
  <c r="S924" i="1" a="1"/>
  <c r="S924" i="1" s="1"/>
  <c r="S505" i="1" a="1"/>
  <c r="S505" i="1" s="1"/>
  <c r="S433" i="1" a="1"/>
  <c r="S433" i="1" s="1"/>
  <c r="S268" i="1" a="1"/>
  <c r="S268" i="1" s="1"/>
  <c r="S791" i="1" a="1"/>
  <c r="S791" i="1" s="1"/>
  <c r="S591" i="1" a="1"/>
  <c r="S591" i="1" s="1"/>
  <c r="S614" i="1" a="1"/>
  <c r="S614" i="1" s="1"/>
  <c r="S817" i="1" a="1"/>
  <c r="S817" i="1" s="1"/>
  <c r="S718" i="1" a="1"/>
  <c r="S718" i="1" s="1"/>
  <c r="S789" i="1" a="1"/>
  <c r="S789" i="1" s="1"/>
  <c r="S987" i="1" a="1"/>
  <c r="S987" i="1" s="1"/>
  <c r="S615" i="1" a="1"/>
  <c r="S615" i="1" s="1"/>
  <c r="S484" i="1" a="1"/>
  <c r="S484" i="1" s="1"/>
  <c r="S2" i="1" a="1"/>
  <c r="S2" i="1" s="1"/>
  <c r="S90" i="1" a="1"/>
  <c r="S90" i="1" s="1"/>
  <c r="S311" i="1" a="1"/>
  <c r="S311" i="1" s="1"/>
  <c r="S814" i="1" a="1"/>
  <c r="S814" i="1" s="1"/>
  <c r="S959" i="1" a="1"/>
  <c r="S959" i="1" s="1"/>
  <c r="S732" i="1" a="1"/>
  <c r="S732" i="1" s="1"/>
  <c r="S797" i="1" a="1"/>
  <c r="S797" i="1" s="1"/>
  <c r="S644" i="1" a="1"/>
  <c r="S644" i="1" s="1"/>
  <c r="S758" i="1" a="1"/>
  <c r="S758" i="1" s="1"/>
  <c r="S574" i="1" a="1"/>
  <c r="S574" i="1" s="1"/>
  <c r="S661" i="1" a="1"/>
  <c r="S661" i="1" s="1"/>
  <c r="S856" i="1" a="1"/>
  <c r="S856" i="1" s="1"/>
  <c r="S239" i="1" a="1"/>
  <c r="S239" i="1" s="1"/>
  <c r="S710" i="1" a="1"/>
  <c r="S710" i="1" s="1"/>
  <c r="S350" i="1" a="1"/>
  <c r="S350" i="1" s="1"/>
  <c r="S904" i="1" a="1"/>
  <c r="S904" i="1" s="1"/>
  <c r="S147" i="1" a="1"/>
  <c r="S147" i="1" s="1"/>
  <c r="S99" i="1" a="1"/>
  <c r="S99" i="1" s="1"/>
  <c r="S500" i="1" a="1"/>
  <c r="S500" i="1" s="1"/>
  <c r="S749" i="1" a="1"/>
  <c r="S749" i="1" s="1"/>
  <c r="S810" i="1" a="1"/>
  <c r="S810" i="1" s="1"/>
  <c r="S855" i="1" a="1"/>
  <c r="S855" i="1" s="1"/>
  <c r="S493" i="1" a="1"/>
  <c r="S493" i="1" s="1"/>
  <c r="S314" i="1" a="1"/>
  <c r="S314" i="1" s="1"/>
  <c r="S636" i="1" a="1"/>
  <c r="S636" i="1" s="1"/>
  <c r="S918" i="1" a="1"/>
  <c r="S918" i="1" s="1"/>
  <c r="S23" i="1" a="1"/>
  <c r="S23" i="1" s="1"/>
  <c r="S578" i="1" a="1"/>
  <c r="S578" i="1" s="1"/>
  <c r="S623" i="1" a="1"/>
  <c r="S623" i="1" s="1"/>
  <c r="S423" i="1" a="1"/>
  <c r="S423" i="1" s="1"/>
  <c r="S148" i="1" a="1"/>
  <c r="S148" i="1" s="1"/>
  <c r="S82" i="1" a="1"/>
  <c r="S82" i="1" s="1"/>
  <c r="S692" i="1" a="1"/>
  <c r="S692" i="1" s="1"/>
  <c r="S309" i="1" a="1"/>
  <c r="S309" i="1" s="1"/>
  <c r="S30" i="1" a="1"/>
  <c r="S30" i="1" s="1"/>
  <c r="S107" i="1" a="1"/>
  <c r="S107" i="1" s="1"/>
  <c r="S561" i="1" a="1"/>
  <c r="S561" i="1" s="1"/>
  <c r="S260" i="1" a="1"/>
  <c r="S260" i="1" s="1"/>
  <c r="S442" i="1" a="1"/>
  <c r="S442" i="1" s="1"/>
  <c r="S602" i="1" a="1"/>
  <c r="S602" i="1" s="1"/>
  <c r="S713" i="1" a="1"/>
  <c r="S713" i="1" s="1"/>
  <c r="S633" i="1" a="1"/>
  <c r="S633" i="1" s="1"/>
  <c r="S462" i="1" a="1"/>
  <c r="S462" i="1" s="1"/>
  <c r="S735" i="1" a="1"/>
  <c r="S735" i="1" s="1"/>
  <c r="S415" i="1" a="1"/>
  <c r="S415" i="1" s="1"/>
  <c r="S102" i="1" a="1"/>
  <c r="S102" i="1" s="1"/>
  <c r="S631" i="1" a="1"/>
  <c r="S631" i="1" s="1"/>
  <c r="S980" i="1" a="1"/>
  <c r="S980" i="1" s="1"/>
  <c r="S352" i="1" a="1"/>
  <c r="S352" i="1" s="1"/>
  <c r="S760" i="1" a="1"/>
  <c r="S760" i="1" s="1"/>
  <c r="S179" i="1" a="1"/>
  <c r="S179" i="1" s="1"/>
  <c r="S496" i="1" a="1"/>
  <c r="S496" i="1" s="1"/>
  <c r="S571" i="1" a="1"/>
  <c r="S571" i="1" s="1"/>
  <c r="S479" i="1" a="1"/>
  <c r="S479" i="1" s="1"/>
  <c r="S397" i="1" a="1"/>
  <c r="S397" i="1" s="1"/>
  <c r="S54" i="1" a="1"/>
  <c r="S54" i="1" s="1"/>
  <c r="S441" i="1" a="1"/>
  <c r="S441" i="1" s="1"/>
  <c r="S427" i="1" a="1"/>
  <c r="S427" i="1" s="1"/>
  <c r="S906" i="1" a="1"/>
  <c r="S906" i="1" s="1"/>
  <c r="S3" i="1" a="1"/>
  <c r="S3" i="1" s="1"/>
  <c r="S384" i="1" a="1"/>
  <c r="S384" i="1" s="1"/>
  <c r="S97" i="1" a="1"/>
  <c r="S97" i="1" s="1"/>
  <c r="S887" i="1" a="1"/>
  <c r="S887" i="1" s="1"/>
  <c r="S85" i="1" a="1"/>
  <c r="S85" i="1" s="1"/>
  <c r="S234" i="1" a="1"/>
  <c r="S234" i="1" s="1"/>
  <c r="S564" i="1" a="1"/>
  <c r="S564" i="1" s="1"/>
  <c r="S414" i="1" a="1"/>
  <c r="S414" i="1" s="1"/>
  <c r="S839" i="1" a="1"/>
  <c r="S839" i="1" s="1"/>
  <c r="S970" i="1" a="1"/>
  <c r="S970" i="1" s="1"/>
  <c r="S404" i="1" a="1"/>
  <c r="S404" i="1" s="1"/>
  <c r="S211" i="1" a="1"/>
  <c r="S211" i="1" s="1"/>
  <c r="S461" i="1" a="1"/>
  <c r="S461" i="1" s="1"/>
  <c r="S782" i="1" a="1"/>
  <c r="S782" i="1" s="1"/>
  <c r="S612" i="1" a="1"/>
  <c r="S612" i="1" s="1"/>
  <c r="S373" i="1" a="1"/>
  <c r="S373" i="1" s="1"/>
  <c r="S919" i="1" a="1"/>
  <c r="S919" i="1" s="1"/>
  <c r="S330" i="1" a="1"/>
  <c r="S330" i="1" s="1"/>
  <c r="S120" i="1" a="1"/>
  <c r="S120" i="1" s="1"/>
  <c r="S603" i="1" a="1"/>
  <c r="S603" i="1" s="1"/>
  <c r="S596" i="1" a="1"/>
  <c r="S596" i="1" s="1"/>
  <c r="S84" i="1" a="1"/>
  <c r="S84" i="1" s="1"/>
  <c r="S174" i="1" a="1"/>
  <c r="S174" i="1" s="1"/>
  <c r="S155" i="1" a="1"/>
  <c r="S155" i="1" s="1"/>
  <c r="S857" i="1" a="1"/>
  <c r="S857" i="1" s="1"/>
  <c r="S457" i="1" a="1"/>
  <c r="S457" i="1" s="1"/>
  <c r="S983" i="1" a="1"/>
  <c r="S983" i="1" s="1"/>
  <c r="S727" i="1" a="1"/>
  <c r="S727" i="1" s="1"/>
  <c r="S873" i="1" a="1"/>
  <c r="S873" i="1" s="1"/>
  <c r="S14" i="1" a="1"/>
  <c r="S14" i="1" s="1"/>
  <c r="S15" i="1" a="1"/>
  <c r="S15" i="1" s="1"/>
  <c r="S939" i="1" a="1"/>
  <c r="S939" i="1" s="1"/>
  <c r="S53" i="1" a="1"/>
  <c r="S53" i="1" s="1"/>
  <c r="S872" i="1" a="1"/>
  <c r="S872" i="1" s="1"/>
  <c r="S283" i="1" a="1"/>
  <c r="S283" i="1" s="1"/>
  <c r="S256" i="1" a="1"/>
  <c r="S256" i="1" s="1"/>
  <c r="S845" i="1" a="1"/>
  <c r="S845" i="1" s="1"/>
  <c r="S402" i="1" a="1"/>
  <c r="S402" i="1" s="1"/>
  <c r="S995" i="1" a="1"/>
  <c r="S995" i="1" s="1"/>
  <c r="S250" i="1" a="1"/>
  <c r="S250" i="1" s="1"/>
  <c r="S593" i="1" a="1"/>
  <c r="S593" i="1" s="1"/>
  <c r="S226" i="1" a="1"/>
  <c r="S226" i="1" s="1"/>
  <c r="S368" i="1" a="1"/>
  <c r="S368" i="1" s="1"/>
  <c r="S371" i="1" a="1"/>
  <c r="S371" i="1" s="1"/>
  <c r="S42" i="1" a="1"/>
  <c r="S42" i="1" s="1"/>
  <c r="S123" i="1" a="1"/>
  <c r="S123" i="1" s="1"/>
  <c r="S77" i="1" a="1"/>
  <c r="S77" i="1" s="1"/>
  <c r="S689" i="1" a="1"/>
  <c r="S689" i="1" s="1"/>
  <c r="S849" i="1" a="1"/>
  <c r="S849" i="1" s="1"/>
  <c r="S63" i="1" a="1"/>
  <c r="S63" i="1"/>
  <c r="S348" i="1" a="1"/>
  <c r="S348" i="1" s="1"/>
  <c r="S527" i="1" a="1"/>
  <c r="S527" i="1" s="1"/>
  <c r="S47" i="1" a="1"/>
  <c r="S47" i="1" s="1"/>
  <c r="S289" i="1" a="1"/>
  <c r="S289" i="1" s="1"/>
  <c r="S866" i="1" a="1"/>
  <c r="S866" i="1" s="1"/>
  <c r="S744" i="1" a="1"/>
  <c r="S744" i="1" s="1"/>
  <c r="S251" i="1" a="1"/>
  <c r="S251" i="1" s="1"/>
  <c r="S621" i="1" a="1"/>
  <c r="S621" i="1" s="1"/>
  <c r="S210" i="1" a="1"/>
  <c r="S210" i="1" s="1"/>
  <c r="S784" i="1" a="1"/>
  <c r="S784" i="1" s="1"/>
  <c r="S526" i="1" a="1"/>
  <c r="S526" i="1" s="1"/>
  <c r="S312" i="1" a="1"/>
  <c r="S312" i="1" s="1"/>
  <c r="S459" i="1" a="1"/>
  <c r="S459" i="1" s="1"/>
  <c r="S952" i="1" a="1"/>
  <c r="S952" i="1" s="1"/>
  <c r="S700" i="1" a="1"/>
  <c r="S700" i="1" s="1"/>
  <c r="S786" i="1" a="1"/>
  <c r="S786" i="1" s="1"/>
  <c r="S40" i="1" a="1"/>
  <c r="S40" i="1" s="1"/>
  <c r="S647" i="1" a="1"/>
  <c r="S647" i="1" s="1"/>
  <c r="S547" i="1" a="1"/>
  <c r="S547" i="1" s="1"/>
  <c r="S778" i="1" a="1"/>
  <c r="S778" i="1" s="1"/>
  <c r="S279" i="1" a="1"/>
  <c r="S279" i="1" s="1"/>
  <c r="S443" i="1" a="1"/>
  <c r="S443" i="1" s="1"/>
  <c r="S520" i="1" a="1"/>
  <c r="S520" i="1" s="1"/>
  <c r="S307" i="1" a="1"/>
  <c r="S307" i="1" s="1"/>
  <c r="S46" i="1" a="1"/>
  <c r="S46" i="1" s="1"/>
  <c r="S568" i="1" a="1"/>
  <c r="S568" i="1" s="1"/>
  <c r="S616" i="1" a="1"/>
  <c r="S616" i="1" s="1"/>
  <c r="S838" i="1" a="1"/>
  <c r="S838" i="1" s="1"/>
  <c r="S870" i="1" a="1"/>
  <c r="S870" i="1" s="1"/>
  <c r="S883" i="1" a="1"/>
  <c r="S883" i="1" s="1"/>
  <c r="S852" i="1" a="1"/>
  <c r="S852" i="1" s="1"/>
  <c r="S12" i="1" a="1"/>
  <c r="S12" i="1" s="1"/>
  <c r="S486" i="1" a="1"/>
  <c r="S486" i="1" s="1"/>
  <c r="S932" i="1" a="1"/>
  <c r="S932" i="1" s="1"/>
  <c r="S753" i="1" a="1"/>
  <c r="S753" i="1" s="1"/>
  <c r="S539" i="1" a="1"/>
  <c r="S539" i="1" s="1"/>
  <c r="S318" i="1" a="1"/>
  <c r="S318" i="1" s="1"/>
  <c r="S620" i="1" a="1"/>
  <c r="S620" i="1" s="1"/>
  <c r="S996" i="1" a="1"/>
  <c r="S996" i="1" s="1"/>
  <c r="S295" i="1" a="1"/>
  <c r="S295" i="1" s="1"/>
  <c r="S302" i="1" a="1"/>
  <c r="S302" i="1" s="1"/>
  <c r="S546" i="1" a="1"/>
  <c r="S546" i="1" s="1"/>
  <c r="S213" i="1" a="1"/>
  <c r="S213" i="1" s="1"/>
  <c r="S776" i="1" a="1"/>
  <c r="S776" i="1" s="1"/>
  <c r="S13" i="1" a="1"/>
  <c r="S13" i="1" s="1"/>
  <c r="S219" i="1" a="1"/>
  <c r="S219" i="1" s="1"/>
  <c r="S871" i="1" a="1"/>
  <c r="S871" i="1" s="1"/>
  <c r="S721" i="1" a="1"/>
  <c r="S721" i="1" s="1"/>
  <c r="S306" i="1" a="1"/>
  <c r="S306" i="1" s="1"/>
  <c r="S662" i="1" a="1"/>
  <c r="S662" i="1" s="1"/>
  <c r="S262" i="1" a="1"/>
  <c r="S262" i="1" s="1"/>
  <c r="S240" i="1" a="1"/>
  <c r="S240" i="1" s="1"/>
  <c r="S595" i="1" a="1"/>
  <c r="S595" i="1" s="1"/>
  <c r="S472" i="1" a="1"/>
  <c r="S472" i="1" s="1"/>
  <c r="S69" i="1" a="1"/>
  <c r="S69" i="1" s="1"/>
  <c r="S138" i="1" a="1"/>
  <c r="S138" i="1" s="1"/>
  <c r="S18" i="1" a="1"/>
  <c r="S18" i="1" s="1"/>
  <c r="S779" i="1" a="1"/>
  <c r="S779" i="1" s="1"/>
  <c r="S36" i="1" a="1"/>
  <c r="S36" i="1" s="1"/>
  <c r="S195" i="1" a="1"/>
  <c r="S195" i="1" s="1"/>
  <c r="S157" i="1" a="1"/>
  <c r="S157" i="1" s="1"/>
  <c r="S150" i="1" a="1"/>
  <c r="S150" i="1" s="1"/>
  <c r="S485" i="1" a="1"/>
  <c r="S485" i="1" s="1"/>
  <c r="S126" i="1" a="1"/>
  <c r="S126" i="1" s="1"/>
  <c r="S100" i="1" a="1"/>
  <c r="S100" i="1" s="1"/>
  <c r="S216" i="1" a="1"/>
  <c r="S216" i="1" s="1"/>
  <c r="S687" i="1" a="1"/>
  <c r="S687" i="1" s="1"/>
  <c r="S774" i="1" a="1"/>
  <c r="S774" i="1" s="1"/>
  <c r="S992" i="1" a="1"/>
  <c r="S992" i="1" s="1"/>
  <c r="S541" i="1" a="1"/>
  <c r="S541" i="1" s="1"/>
  <c r="S177" i="1" a="1"/>
  <c r="S177" i="1" s="1"/>
  <c r="S400" i="1" a="1"/>
  <c r="S400" i="1" s="1"/>
  <c r="S413" i="1" a="1"/>
  <c r="S413" i="1" s="1"/>
  <c r="S607" i="1" a="1"/>
  <c r="S607" i="1" s="1"/>
  <c r="S667" i="1" a="1"/>
  <c r="S667" i="1" s="1"/>
  <c r="S35" i="1" a="1"/>
  <c r="S35" i="1" s="1"/>
  <c r="S450" i="1" a="1"/>
  <c r="S450" i="1" s="1"/>
  <c r="S313" i="1" a="1"/>
  <c r="S313" i="1" s="1"/>
  <c r="S563" i="1" a="1"/>
  <c r="S563" i="1" s="1"/>
  <c r="S440" i="1" a="1"/>
  <c r="S440" i="1" s="1"/>
  <c r="S78" i="1" a="1"/>
  <c r="S78" i="1" s="1"/>
  <c r="S868" i="1" a="1"/>
  <c r="S868" i="1" s="1"/>
  <c r="S570" i="1" a="1"/>
  <c r="S570" i="1" s="1"/>
  <c r="S301" i="1" a="1"/>
  <c r="S301" i="1" s="1"/>
  <c r="S89" i="1" a="1"/>
  <c r="S89" i="1" s="1"/>
  <c r="S243" i="1" a="1"/>
  <c r="S243" i="1" s="1"/>
  <c r="S161" i="1" a="1"/>
  <c r="S161" i="1" s="1"/>
  <c r="S465" i="1" a="1"/>
  <c r="S465" i="1" s="1"/>
  <c r="S997" i="1" a="1"/>
  <c r="S997" i="1" s="1"/>
  <c r="S290" i="1" a="1"/>
  <c r="S290" i="1" s="1"/>
  <c r="S775" i="1" a="1"/>
  <c r="S775" i="1" s="1"/>
  <c r="S64" i="1" a="1"/>
  <c r="S64" i="1" s="1"/>
  <c r="S525" i="1" a="1"/>
  <c r="S525" i="1" s="1"/>
  <c r="S552" i="1" a="1"/>
  <c r="S552" i="1" s="1"/>
  <c r="S151" i="1" a="1"/>
  <c r="S151" i="1" s="1"/>
  <c r="S447" i="1" a="1"/>
  <c r="S447" i="1" s="1"/>
  <c r="S683" i="1" a="1"/>
  <c r="S683" i="1" s="1"/>
  <c r="S844" i="1" a="1"/>
  <c r="S844" i="1" s="1"/>
  <c r="S232" i="1" a="1"/>
  <c r="S232" i="1" s="1"/>
  <c r="S548" i="1" a="1"/>
  <c r="S548" i="1" s="1"/>
  <c r="S322" i="1" a="1"/>
  <c r="S322" i="1" s="1"/>
  <c r="S128" i="1" a="1"/>
  <c r="S128" i="1" s="1"/>
  <c r="S158" i="1" a="1"/>
  <c r="S158" i="1" s="1"/>
  <c r="S329" i="1" a="1"/>
  <c r="S329" i="1" s="1"/>
  <c r="S811" i="1" a="1"/>
  <c r="S811" i="1" s="1"/>
  <c r="S380" i="1" a="1"/>
  <c r="S380" i="1" s="1"/>
  <c r="S334" i="1" a="1"/>
  <c r="S334" i="1" s="1"/>
  <c r="S895" i="1" a="1"/>
  <c r="S895" i="1" s="1"/>
  <c r="S605" i="1" a="1"/>
  <c r="S605" i="1" s="1"/>
  <c r="S208" i="1" a="1"/>
  <c r="S208" i="1" s="1"/>
  <c r="S364" i="1" a="1"/>
  <c r="S364" i="1" s="1"/>
  <c r="S320" i="1" a="1"/>
  <c r="S320" i="1" s="1"/>
  <c r="S159" i="1" a="1"/>
  <c r="S159" i="1" s="1"/>
  <c r="S685" i="1" a="1"/>
  <c r="S685" i="1" s="1"/>
  <c r="S884" i="1" a="1"/>
  <c r="S884" i="1" s="1"/>
  <c r="S659" i="1" a="1"/>
  <c r="S659" i="1" s="1"/>
  <c r="S837" i="1" a="1"/>
  <c r="S837" i="1" s="1"/>
  <c r="S81" i="1" a="1"/>
  <c r="S81" i="1" s="1"/>
  <c r="S257" i="1" a="1"/>
  <c r="S257" i="1" s="1"/>
  <c r="S829" i="1" a="1"/>
  <c r="S829" i="1" s="1"/>
  <c r="S135" i="1" a="1"/>
  <c r="S135" i="1" s="1"/>
  <c r="S241" i="1" a="1"/>
  <c r="S241" i="1" s="1"/>
  <c r="S709" i="1" a="1"/>
  <c r="S709" i="1" s="1"/>
  <c r="S513" i="1" a="1"/>
  <c r="S513" i="1" s="1"/>
  <c r="S627" i="1" a="1"/>
  <c r="S627" i="1" s="1"/>
  <c r="S875" i="1" a="1"/>
  <c r="S875" i="1" s="1"/>
  <c r="S286" i="1" a="1"/>
  <c r="S286" i="1" s="1"/>
  <c r="S365" i="1" a="1"/>
  <c r="S365" i="1" s="1"/>
  <c r="S519" i="1" a="1"/>
  <c r="S519" i="1" s="1"/>
  <c r="S225" i="1" a="1"/>
  <c r="S225" i="1" s="1"/>
  <c r="S252" i="1" a="1"/>
  <c r="S252" i="1" s="1"/>
  <c r="S477" i="1" a="1"/>
  <c r="S477" i="1" s="1"/>
  <c r="S317" i="1" a="1"/>
  <c r="S317" i="1" s="1"/>
  <c r="S964" i="1" a="1"/>
  <c r="S964" i="1" s="1"/>
  <c r="S41" i="1" a="1"/>
  <c r="S41" i="1" s="1"/>
  <c r="S878" i="1" a="1"/>
  <c r="S878" i="1" s="1"/>
  <c r="S768" i="1" a="1"/>
  <c r="S768" i="1" s="1"/>
  <c r="S122" i="1" a="1"/>
  <c r="S122" i="1" s="1"/>
  <c r="S988" i="1" a="1"/>
  <c r="S988" i="1" s="1"/>
  <c r="S405" i="1" a="1"/>
  <c r="S405" i="1" s="1"/>
  <c r="S231" i="1" a="1"/>
  <c r="S231" i="1" s="1"/>
  <c r="S989" i="1" a="1"/>
  <c r="S989" i="1" s="1"/>
  <c r="S942" i="1" a="1"/>
  <c r="S942" i="1" s="1"/>
  <c r="S376" i="1" a="1"/>
  <c r="S376" i="1" s="1"/>
  <c r="S379" i="1" a="1"/>
  <c r="S379" i="1" s="1"/>
  <c r="S907" i="1" a="1"/>
  <c r="S907" i="1" s="1"/>
  <c r="S173" i="1" a="1"/>
  <c r="S173" i="1" s="1"/>
  <c r="S95" i="1" a="1"/>
  <c r="S95" i="1" s="1"/>
  <c r="S910" i="1" a="1"/>
  <c r="S910" i="1" s="1"/>
  <c r="S299" i="1" a="1"/>
  <c r="S299" i="1" s="1"/>
  <c r="S37" i="1" a="1"/>
  <c r="S37" i="1" s="1"/>
  <c r="S780" i="1" a="1"/>
  <c r="S780" i="1" s="1"/>
  <c r="S742" i="1" a="1"/>
  <c r="S742" i="1" s="1"/>
  <c r="S407" i="1" a="1"/>
  <c r="S407" i="1" s="1"/>
  <c r="S841" i="1" a="1"/>
  <c r="S841" i="1" s="1"/>
  <c r="S741" i="1" a="1"/>
  <c r="S741" i="1" s="1"/>
  <c r="S244" i="1" a="1"/>
  <c r="S244" i="1" s="1"/>
  <c r="S739" i="1" a="1"/>
  <c r="S739" i="1" s="1"/>
  <c r="S337" i="1" a="1"/>
  <c r="S337" i="1" s="1"/>
  <c r="S999" i="1" a="1"/>
  <c r="S999" i="1" s="1"/>
  <c r="S351" i="1" a="1"/>
  <c r="S351" i="1" s="1"/>
  <c r="S242" i="1" a="1"/>
  <c r="S242" i="1" s="1"/>
  <c r="S93" i="1" a="1"/>
  <c r="S93" i="1" s="1"/>
  <c r="S265" i="1" a="1"/>
  <c r="S265" i="1" s="1"/>
  <c r="S917" i="1" a="1"/>
  <c r="S917" i="1" s="1"/>
  <c r="S802" i="1" a="1"/>
  <c r="S802" i="1" s="1"/>
  <c r="S515" i="1" a="1"/>
  <c r="S515" i="1" s="1"/>
  <c r="S275" i="1" a="1"/>
  <c r="S275" i="1" s="1"/>
  <c r="S533" i="1" a="1"/>
  <c r="S533" i="1" s="1"/>
  <c r="S675" i="1" a="1"/>
  <c r="S675" i="1" s="1"/>
  <c r="S284" i="1" a="1"/>
  <c r="S284" i="1" s="1"/>
  <c r="S238" i="1" a="1"/>
  <c r="S238" i="1" s="1"/>
  <c r="S339" i="1" a="1"/>
  <c r="S339" i="1" s="1"/>
  <c r="S374" i="1" a="1"/>
  <c r="S374" i="1" s="1"/>
  <c r="S990" i="1" a="1"/>
  <c r="S990" i="1" s="1"/>
  <c r="S783" i="1" a="1"/>
  <c r="S783" i="1" s="1"/>
  <c r="S538" i="1" a="1"/>
  <c r="S538" i="1" s="1"/>
  <c r="S785" i="1" a="1"/>
  <c r="S785" i="1" s="1"/>
  <c r="S723" i="1" a="1"/>
  <c r="S723" i="1" s="1"/>
  <c r="S938" i="1" a="1"/>
  <c r="S938" i="1" s="1"/>
  <c r="S704" i="1" a="1"/>
  <c r="S704" i="1" s="1"/>
  <c r="S392" i="1" a="1"/>
  <c r="S392" i="1" s="1"/>
  <c r="S645" i="1" a="1"/>
  <c r="S645" i="1" s="1"/>
  <c r="S859" i="1" a="1"/>
  <c r="S859" i="1" s="1"/>
  <c r="S954" i="1" a="1"/>
  <c r="S954" i="1" s="1"/>
  <c r="S880" i="1" a="1"/>
  <c r="S880" i="1" s="1"/>
  <c r="S719" i="1" a="1"/>
  <c r="S719" i="1" s="1"/>
  <c r="S386" i="1" a="1"/>
  <c r="S386" i="1" s="1"/>
  <c r="S968" i="1" a="1"/>
  <c r="S968" i="1" s="1"/>
  <c r="S17" i="1" a="1"/>
  <c r="S17" i="1" s="1"/>
  <c r="S681" i="1" a="1"/>
  <c r="S681" i="1" s="1"/>
  <c r="S733" i="1" a="1"/>
  <c r="S733" i="1" s="1"/>
  <c r="S140" i="1" a="1"/>
  <c r="S140" i="1" s="1"/>
  <c r="S16" i="1" a="1"/>
  <c r="S16" i="1" s="1"/>
  <c r="S912" i="1" a="1"/>
  <c r="S912" i="1" s="1"/>
  <c r="S483" i="1" a="1"/>
  <c r="S483" i="1" s="1"/>
  <c r="S43" i="1" a="1"/>
  <c r="S43" i="1" s="1"/>
  <c r="S969" i="1" a="1"/>
  <c r="S969" i="1" s="1"/>
  <c r="S625" i="1" a="1"/>
  <c r="S625" i="1" s="1"/>
  <c r="S510" i="1" a="1"/>
  <c r="S510" i="1" s="1"/>
  <c r="S192" i="1" a="1"/>
  <c r="S192" i="1" s="1"/>
  <c r="S629" i="1" a="1"/>
  <c r="S629" i="1" s="1"/>
  <c r="S153" i="1" a="1"/>
  <c r="S153" i="1" s="1"/>
  <c r="S129" i="1" a="1"/>
  <c r="S129" i="1" s="1"/>
  <c r="S39" i="1" a="1"/>
  <c r="S39" i="1" s="1"/>
  <c r="S456" i="1" a="1"/>
  <c r="S456" i="1" s="1"/>
  <c r="S162" i="1" a="1"/>
  <c r="S162" i="1" s="1"/>
  <c r="S542" i="1" a="1"/>
  <c r="S542" i="1" s="1"/>
  <c r="S728" i="1" a="1"/>
  <c r="S728" i="1" s="1"/>
  <c r="S877" i="1" a="1"/>
  <c r="S877" i="1" s="1"/>
  <c r="S258" i="1" a="1"/>
  <c r="S258" i="1" s="1"/>
  <c r="S900" i="1" a="1"/>
  <c r="S900" i="1" s="1"/>
  <c r="S132" i="1" a="1"/>
  <c r="S132" i="1" s="1"/>
  <c r="S411" i="1" a="1"/>
  <c r="S411" i="1" s="1"/>
  <c r="S172" i="1" a="1"/>
  <c r="S172" i="1" s="1"/>
  <c r="S670" i="1" a="1"/>
  <c r="S670" i="1" s="1"/>
  <c r="S34" i="1" a="1"/>
  <c r="S34" i="1" s="1"/>
  <c r="S438" i="1" a="1"/>
  <c r="S438" i="1" s="1"/>
  <c r="S824" i="1" a="1"/>
  <c r="S824" i="1" s="1"/>
  <c r="S345" i="1" a="1"/>
  <c r="S345" i="1" s="1"/>
  <c r="S626" i="1" a="1"/>
  <c r="S626" i="1" s="1"/>
  <c r="S431" i="1" a="1"/>
  <c r="S431" i="1" s="1"/>
  <c r="S416" i="1" a="1"/>
  <c r="S416" i="1" s="1"/>
  <c r="S694" i="1" a="1"/>
  <c r="S694" i="1" s="1"/>
  <c r="S823" i="1" a="1"/>
  <c r="S823" i="1" s="1"/>
  <c r="S276" i="1" a="1"/>
  <c r="S276" i="1" s="1"/>
  <c r="S769" i="1" a="1"/>
  <c r="S769" i="1" s="1"/>
  <c r="S92" i="1" a="1"/>
  <c r="S92" i="1" s="1"/>
  <c r="S618" i="1" a="1"/>
  <c r="S618" i="1" s="1"/>
  <c r="S528" i="1" a="1"/>
  <c r="S528" i="1" s="1"/>
  <c r="S108" i="1" a="1"/>
  <c r="S108" i="1" s="1"/>
  <c r="S658" i="1" a="1"/>
  <c r="S658" i="1" s="1"/>
  <c r="S767" i="1" a="1"/>
  <c r="S767" i="1" s="1"/>
  <c r="S401" i="1" a="1"/>
  <c r="S401" i="1" s="1"/>
  <c r="S672" i="1" a="1"/>
  <c r="S672" i="1" s="1"/>
  <c r="S729" i="1" a="1"/>
  <c r="S729" i="1" s="1"/>
  <c r="S745" i="1" a="1"/>
  <c r="S745" i="1" s="1"/>
  <c r="S746" i="1" a="1"/>
  <c r="S746" i="1" s="1"/>
  <c r="S399" i="1" a="1"/>
  <c r="S399" i="1" s="1"/>
  <c r="S865" i="1" a="1"/>
  <c r="S865" i="1" s="1"/>
  <c r="S178" i="1" a="1"/>
  <c r="S178" i="1" s="1"/>
  <c r="S134" i="1" a="1"/>
  <c r="S134" i="1" s="1"/>
  <c r="S143" i="1" a="1"/>
  <c r="S143" i="1" s="1"/>
  <c r="S491" i="1" a="1"/>
  <c r="S491" i="1" s="1"/>
  <c r="S663" i="1" a="1"/>
  <c r="S663" i="1" s="1"/>
  <c r="S249" i="1" a="1"/>
  <c r="S249" i="1" s="1"/>
  <c r="S340" i="1" a="1"/>
  <c r="S340" i="1" s="1"/>
  <c r="S229" i="1" a="1"/>
  <c r="S229" i="1" s="1"/>
  <c r="S879" i="1" a="1"/>
  <c r="S879" i="1" s="1"/>
  <c r="S991" i="1" a="1"/>
  <c r="S991" i="1" s="1"/>
  <c r="S187" i="1" a="1"/>
  <c r="S187" i="1" s="1"/>
  <c r="S454" i="1" a="1"/>
  <c r="S454" i="1" s="1"/>
  <c r="S860" i="1" a="1"/>
  <c r="S860" i="1" s="1"/>
  <c r="S236" i="1" a="1"/>
  <c r="S236" i="1" s="1"/>
  <c r="S580" i="1" a="1"/>
  <c r="S580" i="1" s="1"/>
  <c r="S19" i="1" a="1"/>
  <c r="S19" i="1" s="1"/>
  <c r="S76" i="1" a="1"/>
  <c r="S76" i="1" s="1"/>
  <c r="S88" i="1" a="1"/>
  <c r="S88" i="1" s="1"/>
  <c r="S169" i="1" a="1"/>
  <c r="S169" i="1" s="1"/>
  <c r="S29" i="1" a="1"/>
  <c r="S29" i="1" s="1"/>
  <c r="S285" i="1" a="1"/>
  <c r="S285" i="1" s="1"/>
  <c r="S206" i="1" a="1"/>
  <c r="S206" i="1" s="1"/>
  <c r="S979" i="1" a="1"/>
  <c r="S979" i="1" s="1"/>
  <c r="S761" i="1" a="1"/>
  <c r="S761" i="1" s="1"/>
  <c r="S67" i="1" a="1"/>
  <c r="S67" i="1" s="1"/>
  <c r="S611" i="1" a="1"/>
  <c r="S611" i="1" s="1"/>
  <c r="S333" i="1" a="1"/>
  <c r="S333" i="1" s="1"/>
  <c r="S504" i="1" a="1"/>
  <c r="S504" i="1" s="1"/>
  <c r="S897" i="1" a="1"/>
  <c r="S897" i="1" s="1"/>
  <c r="S430" i="1" a="1"/>
  <c r="S430" i="1" s="1"/>
  <c r="S214" i="1" a="1"/>
  <c r="S214" i="1" s="1"/>
  <c r="S70" i="1" a="1"/>
  <c r="S70" i="1" s="1"/>
  <c r="S114" i="1" a="1"/>
  <c r="S114" i="1" s="1"/>
  <c r="S664" i="1" a="1"/>
  <c r="S664" i="1" s="1"/>
  <c r="S360" i="1" a="1"/>
  <c r="S360" i="1" s="1"/>
  <c r="S398" i="1" a="1"/>
  <c r="S398" i="1" s="1"/>
  <c r="S540" i="1" a="1"/>
  <c r="S540" i="1" s="1"/>
  <c r="S816" i="1" a="1"/>
  <c r="S816" i="1" s="1"/>
  <c r="S949" i="1" a="1"/>
  <c r="S949" i="1" s="1"/>
  <c r="S394" i="1" a="1"/>
  <c r="S394" i="1" s="1"/>
  <c r="S113" i="1" a="1"/>
  <c r="S113" i="1" s="1"/>
  <c r="S576" i="1" a="1"/>
  <c r="S576" i="1" s="1"/>
  <c r="S116" i="1" a="1"/>
  <c r="S116" i="1" s="1"/>
  <c r="S553" i="1" a="1"/>
  <c r="S553" i="1" s="1"/>
  <c r="S480" i="1" a="1"/>
  <c r="S480" i="1" s="1"/>
  <c r="S103" i="1" a="1"/>
  <c r="S103" i="1" s="1"/>
  <c r="S410" i="1" a="1"/>
  <c r="S410" i="1" s="1"/>
  <c r="S805" i="1" a="1"/>
  <c r="S805" i="1" s="1"/>
  <c r="S278" i="1" a="1"/>
  <c r="S278" i="1" s="1"/>
  <c r="S163" i="1" a="1"/>
  <c r="S163" i="1" s="1"/>
  <c r="S958" i="1" a="1"/>
  <c r="S958" i="1" s="1"/>
  <c r="S572" i="1" a="1"/>
  <c r="S572" i="1" s="1"/>
  <c r="S452" i="1" a="1"/>
  <c r="S452" i="1" s="1"/>
  <c r="S589" i="1" a="1"/>
  <c r="S589" i="1" s="1"/>
  <c r="S124" i="1" a="1"/>
  <c r="S124" i="1" s="1"/>
  <c r="S223" i="1" a="1"/>
  <c r="S223" i="1" s="1"/>
  <c r="S141" i="1" a="1"/>
  <c r="S141" i="1" s="1"/>
  <c r="S367" i="1" a="1"/>
  <c r="S367" i="1" s="1"/>
  <c r="S507" i="1" a="1"/>
  <c r="S507" i="1" s="1"/>
  <c r="S305" i="1" a="1"/>
  <c r="S305" i="1" s="1"/>
  <c r="S144" i="1" a="1"/>
  <c r="S144" i="1" s="1"/>
  <c r="S717" i="1" a="1"/>
  <c r="S717" i="1" s="1"/>
  <c r="S191" i="1" a="1"/>
  <c r="S191" i="1" s="1"/>
  <c r="S957" i="1" a="1"/>
  <c r="S957" i="1" s="1"/>
  <c r="S763" i="1" a="1"/>
  <c r="S763" i="1" s="1"/>
  <c r="S985" i="1" a="1"/>
  <c r="S985" i="1" s="1"/>
  <c r="S58" i="1" a="1"/>
  <c r="S58" i="1" s="1"/>
  <c r="S653" i="1" a="1"/>
  <c r="S653" i="1" s="1"/>
  <c r="S460" i="1" a="1"/>
  <c r="S460" i="1" s="1"/>
  <c r="S975" i="1" a="1"/>
  <c r="S975" i="1" s="1"/>
  <c r="S106" i="1" a="1"/>
  <c r="S106" i="1" s="1"/>
  <c r="S830" i="1" a="1"/>
  <c r="S830" i="1" s="1"/>
  <c r="S110" i="1" a="1"/>
  <c r="S110" i="1" s="1"/>
  <c r="S557" i="1" a="1"/>
  <c r="S557" i="1" s="1"/>
  <c r="S901" i="1" a="1"/>
  <c r="S901" i="1" s="1"/>
  <c r="S693" i="1" a="1"/>
  <c r="S693" i="1" s="1"/>
  <c r="S584" i="1" a="1"/>
  <c r="S584" i="1" s="1"/>
  <c r="S417" i="1" a="1"/>
  <c r="S417" i="1" s="1"/>
  <c r="S304" i="1" a="1"/>
  <c r="S304" i="1" s="1"/>
  <c r="S24" i="1" a="1"/>
  <c r="S24" i="1" s="1"/>
  <c r="S973" i="1" a="1"/>
  <c r="S973" i="1" s="1"/>
  <c r="S149" i="1" a="1"/>
  <c r="S149" i="1" s="1"/>
  <c r="S184" i="1" a="1"/>
  <c r="S184" i="1" s="1"/>
  <c r="S726" i="1" a="1"/>
  <c r="S726" i="1" s="1"/>
  <c r="S51" i="1" a="1"/>
  <c r="S51" i="1" s="1"/>
  <c r="S686" i="1" a="1"/>
  <c r="S686" i="1" s="1"/>
  <c r="S194" i="1" a="1"/>
  <c r="S194" i="1" s="1"/>
  <c r="S676" i="1" a="1"/>
  <c r="S676" i="1" s="1"/>
  <c r="S862" i="1" a="1"/>
  <c r="S862" i="1" s="1"/>
  <c r="S254" i="1" a="1"/>
  <c r="S254" i="1" s="1"/>
  <c r="S861" i="1" a="1"/>
  <c r="S861" i="1" s="1"/>
  <c r="S896" i="1" a="1"/>
  <c r="S896" i="1" s="1"/>
  <c r="S688" i="1" a="1"/>
  <c r="S688" i="1" s="1"/>
  <c r="S834" i="1" a="1"/>
  <c r="S834" i="1" s="1"/>
  <c r="S908" i="1" a="1"/>
  <c r="S908" i="1" s="1"/>
  <c r="S803" i="1" a="1"/>
  <c r="S803" i="1" s="1"/>
  <c r="S497" i="1" a="1"/>
  <c r="S497" i="1" s="1"/>
  <c r="S228" i="1" a="1"/>
  <c r="S228" i="1" s="1"/>
  <c r="S565" i="1" a="1"/>
  <c r="S565" i="1" s="1"/>
  <c r="S501" i="1" a="1"/>
  <c r="S501" i="1" s="1"/>
  <c r="S455" i="1" a="1"/>
  <c r="S455" i="1" s="1"/>
  <c r="S118" i="1" a="1"/>
  <c r="S118" i="1" s="1"/>
  <c r="S864" i="1" a="1"/>
  <c r="S864" i="1" s="1"/>
  <c r="S111" i="1" a="1"/>
  <c r="S111" i="1" s="1"/>
  <c r="S981" i="1" a="1"/>
  <c r="S981" i="1" s="1"/>
  <c r="S951" i="1" a="1"/>
  <c r="S951" i="1" s="1"/>
  <c r="S639" i="1" a="1"/>
  <c r="S639" i="1" s="1"/>
  <c r="S378" i="1" a="1"/>
  <c r="S378" i="1" s="1"/>
  <c r="S33" i="1" a="1"/>
  <c r="S33" i="1" s="1"/>
  <c r="S882" i="1" a="1"/>
  <c r="S882" i="1" s="1"/>
  <c r="S668" i="1" a="1"/>
  <c r="S668" i="1" s="1"/>
  <c r="S117" i="1" a="1"/>
  <c r="S117" i="1" s="1"/>
  <c r="S581" i="1" a="1"/>
  <c r="S581" i="1" s="1"/>
  <c r="S253" i="1" a="1"/>
  <c r="S253" i="1" s="1"/>
  <c r="S458" i="1" a="1"/>
  <c r="S458" i="1" s="1"/>
  <c r="S474" i="1" a="1"/>
  <c r="S474" i="1" s="1"/>
  <c r="S246" i="1" a="1"/>
  <c r="S246" i="1" s="1"/>
  <c r="S921" i="1" a="1"/>
  <c r="S921" i="1" s="1"/>
  <c r="S532" i="1" a="1"/>
  <c r="S532" i="1" s="1"/>
  <c r="S502" i="1" a="1"/>
  <c r="S502" i="1" s="1"/>
  <c r="S271" i="1" a="1"/>
  <c r="S271" i="1" s="1"/>
  <c r="S994" i="1" a="1"/>
  <c r="S994" i="1" s="1"/>
  <c r="S708" i="1" a="1"/>
  <c r="S708" i="1" s="1"/>
  <c r="S112" i="1" a="1"/>
  <c r="S112" i="1" s="1"/>
  <c r="S590" i="1" a="1"/>
  <c r="S590" i="1" s="1"/>
  <c r="S738" i="1" a="1"/>
  <c r="S738" i="1" s="1"/>
  <c r="S701" i="1" a="1"/>
  <c r="S701" i="1" s="1"/>
  <c r="S671" i="1" a="1"/>
  <c r="S671" i="1" s="1"/>
  <c r="S766" i="1" a="1"/>
  <c r="S766" i="1" s="1"/>
  <c r="S269" i="1" a="1"/>
  <c r="S269" i="1" s="1"/>
  <c r="S566" i="1" a="1"/>
  <c r="S566" i="1" s="1"/>
  <c r="S382" i="1" a="1"/>
  <c r="S382" i="1" s="1"/>
  <c r="S656" i="1" a="1"/>
  <c r="S656" i="1" s="1"/>
  <c r="S425" i="1" a="1"/>
  <c r="S425" i="1" s="1"/>
  <c r="S409" i="1" a="1"/>
  <c r="S409" i="1" s="1"/>
  <c r="S560" i="1" a="1"/>
  <c r="S560" i="1" s="1"/>
  <c r="S518" i="1" a="1"/>
  <c r="S518" i="1" s="1"/>
  <c r="S180" i="1" a="1"/>
  <c r="S180" i="1" s="1"/>
  <c r="S608" i="1" a="1"/>
  <c r="S608" i="1" s="1"/>
  <c r="S678" i="1" a="1"/>
  <c r="S678" i="1" s="1"/>
  <c r="S976" i="1" a="1"/>
  <c r="S976" i="1" s="1"/>
  <c r="S220" i="1" a="1"/>
  <c r="S220" i="1" s="1"/>
  <c r="S582" i="1" a="1"/>
  <c r="S582" i="1" s="1"/>
  <c r="S903" i="1" a="1"/>
  <c r="S903" i="1" s="1"/>
  <c r="S267" i="1" a="1"/>
  <c r="S267" i="1" s="1"/>
  <c r="S555" i="1" a="1"/>
  <c r="S555" i="1" s="1"/>
  <c r="S48" i="1" a="1"/>
  <c r="S48" i="1" s="1"/>
  <c r="S619" i="1" a="1"/>
  <c r="S619" i="1" s="1"/>
  <c r="S617" i="1" a="1"/>
  <c r="S617" i="1" s="1"/>
  <c r="S354" i="1" a="1"/>
  <c r="S354" i="1" s="1"/>
  <c r="S514" i="1" a="1"/>
  <c r="S514" i="1" s="1"/>
  <c r="S281" i="1" a="1"/>
  <c r="S281" i="1" s="1"/>
  <c r="S426" i="1" a="1"/>
  <c r="S426" i="1" s="1"/>
  <c r="S272" i="1" a="1"/>
  <c r="S272" i="1" s="1"/>
  <c r="S707" i="1" a="1"/>
  <c r="S707" i="1" s="1"/>
  <c r="S916" i="1" a="1"/>
  <c r="S916" i="1" s="1"/>
  <c r="S139" i="1" a="1"/>
  <c r="S139" i="1" s="1"/>
  <c r="S391" i="1" a="1"/>
  <c r="S391" i="1" s="1"/>
  <c r="S832" i="1" a="1"/>
  <c r="S832" i="1" s="1"/>
  <c r="S772" i="1" a="1"/>
  <c r="S772" i="1" s="1"/>
  <c r="S731" i="1" a="1"/>
  <c r="S731" i="1" s="1"/>
  <c r="S977" i="1" a="1"/>
  <c r="S977" i="1" s="1"/>
  <c r="S274" i="1" a="1"/>
  <c r="S274" i="1" s="1"/>
  <c r="S32" i="1" a="1"/>
  <c r="S32" i="1" s="1"/>
  <c r="S854" i="1" a="1"/>
  <c r="S854" i="1" s="1"/>
  <c r="S303" i="1" a="1"/>
  <c r="S303" i="1" s="1"/>
  <c r="S993" i="1" a="1"/>
  <c r="S993" i="1" s="1"/>
  <c r="S25" i="1" a="1"/>
  <c r="S25" i="1" s="1"/>
  <c r="S201" i="1" a="1"/>
  <c r="S201" i="1" s="1"/>
  <c r="S886" i="1" a="1"/>
  <c r="S886" i="1" s="1"/>
  <c r="S439" i="1" a="1"/>
  <c r="S439" i="1" s="1"/>
  <c r="S434" i="1" a="1"/>
  <c r="S434" i="1" s="1"/>
  <c r="S146" i="1" a="1"/>
  <c r="S146" i="1" s="1"/>
  <c r="S326" i="1" a="1"/>
  <c r="S326" i="1" s="1"/>
  <c r="S71" i="1" a="1"/>
  <c r="S71" i="1" s="1"/>
  <c r="S734" i="1" a="1"/>
  <c r="S734" i="1" s="1"/>
  <c r="S930" i="1" a="1"/>
  <c r="S930" i="1" s="1"/>
  <c r="S506" i="1" a="1"/>
  <c r="S506" i="1" s="1"/>
  <c r="S212" i="1" a="1"/>
  <c r="S212" i="1" s="1"/>
  <c r="S131" i="1" a="1"/>
  <c r="S131" i="1" s="1"/>
  <c r="S61" i="1" a="1"/>
  <c r="S61" i="1" s="1"/>
  <c r="S498" i="1" a="1"/>
  <c r="S498" i="1" s="1"/>
  <c r="S421" i="1" a="1"/>
  <c r="S421" i="1" s="1"/>
  <c r="S657" i="1" a="1"/>
  <c r="S657" i="1" s="1"/>
  <c r="S798" i="1" a="1"/>
  <c r="S798" i="1" s="1"/>
  <c r="S189" i="1" a="1"/>
  <c r="S189" i="1" s="1"/>
  <c r="S682" i="1" a="1"/>
  <c r="S682" i="1" s="1"/>
  <c r="S66" i="1" a="1"/>
  <c r="S66" i="1" s="1"/>
  <c r="S264" i="1" a="1"/>
  <c r="S264" i="1" s="1"/>
  <c r="S8" i="1" a="1"/>
  <c r="S8" i="1" s="1"/>
  <c r="S836" i="1" a="1"/>
  <c r="S836" i="1" s="1"/>
  <c r="S466" i="1" a="1"/>
  <c r="S466" i="1" s="1"/>
  <c r="S471" i="1" a="1"/>
  <c r="S471" i="1" s="1"/>
  <c r="S369" i="1" a="1"/>
  <c r="S369" i="1" s="1"/>
  <c r="S725" i="1" a="1"/>
  <c r="S725" i="1" s="1"/>
  <c r="S221" i="1" a="1"/>
  <c r="S221" i="1" s="1"/>
  <c r="S230" i="1" a="1"/>
  <c r="S230" i="1" s="1"/>
  <c r="S654" i="1" a="1"/>
  <c r="S654" i="1" s="1"/>
  <c r="S790" i="1" a="1"/>
  <c r="S790" i="1" s="1"/>
  <c r="S224" i="1" a="1"/>
  <c r="S224" i="1" s="1"/>
  <c r="S730" i="1" a="1"/>
  <c r="S730" i="1" s="1"/>
  <c r="S188" i="1" a="1"/>
  <c r="S188" i="1" s="1"/>
  <c r="S529" i="1" a="1"/>
  <c r="S529" i="1" s="1"/>
  <c r="S445" i="1" a="1"/>
  <c r="S445" i="1" s="1"/>
  <c r="S606" i="1" a="1"/>
  <c r="S606" i="1" s="1"/>
  <c r="S347" i="1" a="1"/>
  <c r="S347" i="1" s="1"/>
  <c r="S437" i="1" a="1"/>
  <c r="S437" i="1" s="1"/>
  <c r="S280" i="1" a="1"/>
  <c r="S280" i="1" s="1"/>
  <c r="S259" i="1" a="1"/>
  <c r="S259" i="1" s="1"/>
  <c r="S205" i="1" a="1"/>
  <c r="S205" i="1" s="1"/>
  <c r="S435" i="1" a="1"/>
  <c r="S435" i="1" s="1"/>
  <c r="S592" i="1" a="1"/>
  <c r="S592" i="1" s="1"/>
  <c r="S50" i="1" a="1"/>
  <c r="S50" i="1" s="1"/>
  <c r="S943" i="1" a="1"/>
  <c r="S943" i="1" s="1"/>
  <c r="S577" i="1" a="1"/>
  <c r="S577" i="1" s="1"/>
  <c r="S248" i="1" a="1"/>
  <c r="S248" i="1" s="1"/>
  <c r="S804" i="1" a="1"/>
  <c r="S804" i="1" s="1"/>
  <c r="S381" i="1" a="1"/>
  <c r="S381" i="1" s="1"/>
  <c r="S227" i="1" a="1"/>
  <c r="S227" i="1" s="1"/>
  <c r="S891" i="1" a="1"/>
  <c r="S891" i="1" s="1"/>
  <c r="S488" i="1" a="1"/>
  <c r="S488" i="1" s="1"/>
  <c r="S544" i="1" a="1"/>
  <c r="S544" i="1" s="1"/>
  <c r="S59" i="1" a="1"/>
  <c r="S59" i="1" s="1"/>
  <c r="S622" i="1" a="1"/>
  <c r="S622" i="1" s="1"/>
  <c r="S130" i="1" a="1"/>
  <c r="S130" i="1" s="1"/>
  <c r="S420" i="1" a="1"/>
  <c r="S420" i="1" s="1"/>
  <c r="S422" i="1" a="1"/>
  <c r="S422" i="1" s="1"/>
  <c r="S403" i="1" a="1"/>
  <c r="S403" i="1" s="1"/>
  <c r="S446" i="1" a="1"/>
  <c r="S446" i="1" s="1"/>
  <c r="S170" i="1" a="1"/>
  <c r="S170" i="1" s="1"/>
  <c r="S777" i="1" a="1"/>
  <c r="S777" i="1" s="1"/>
  <c r="S366" i="1" a="1"/>
  <c r="S366" i="1" s="1"/>
  <c r="S282" i="1" a="1"/>
  <c r="S282" i="1" s="1"/>
  <c r="S104" i="1" a="1"/>
  <c r="S104" i="1" s="1"/>
  <c r="S328" i="1" a="1"/>
  <c r="S328" i="1" s="1"/>
  <c r="S62" i="1" a="1"/>
  <c r="S62" i="1" s="1"/>
  <c r="S795" i="1" a="1"/>
  <c r="S795" i="1" s="1"/>
  <c r="S521" i="1" a="1"/>
  <c r="S521" i="1" s="1"/>
  <c r="S96" i="1" a="1"/>
  <c r="S96" i="1" s="1"/>
  <c r="S127" i="1" a="1"/>
  <c r="S127" i="1" s="1"/>
  <c r="S315" i="1" a="1"/>
  <c r="S315" i="1" s="1"/>
  <c r="S984" i="1" a="1"/>
  <c r="S984" i="1" s="1"/>
  <c r="S597" i="1" a="1"/>
  <c r="S597" i="1" s="1"/>
  <c r="S851" i="1" a="1"/>
  <c r="S851" i="1" s="1"/>
  <c r="S793" i="1" a="1"/>
  <c r="S793" i="1" s="1"/>
  <c r="S610" i="1" a="1"/>
  <c r="S610" i="1" s="1"/>
  <c r="S235" i="1" a="1"/>
  <c r="S235" i="1" s="1"/>
  <c r="S696" i="1" a="1"/>
  <c r="S696" i="1" s="1"/>
  <c r="S796" i="1" a="1"/>
  <c r="S796" i="1" s="1"/>
  <c r="S65" i="1" a="1"/>
  <c r="S65" i="1" s="1"/>
  <c r="S393" i="1" a="1"/>
  <c r="S393" i="1" s="1"/>
  <c r="S695" i="1" a="1"/>
  <c r="S695" i="1" s="1"/>
  <c r="S788" i="1" a="1"/>
  <c r="S788" i="1" s="1"/>
  <c r="S534" i="1" a="1"/>
  <c r="S534" i="1" s="1"/>
  <c r="S818" i="1" a="1"/>
  <c r="S818" i="1" s="1"/>
  <c r="S478" i="1" a="1"/>
  <c r="S478" i="1" s="1"/>
  <c r="S164" i="1" a="1"/>
  <c r="S164" i="1" s="1"/>
  <c r="S531" i="1" a="1"/>
  <c r="S531" i="1" s="1"/>
  <c r="S277" i="1" a="1"/>
  <c r="S277" i="1" s="1"/>
  <c r="S792" i="1" a="1"/>
  <c r="S792" i="1" s="1"/>
  <c r="S650" i="1" a="1"/>
  <c r="S650" i="1" s="1"/>
  <c r="S549" i="1" a="1"/>
  <c r="S549" i="1" s="1"/>
  <c r="S166" i="1" a="1"/>
  <c r="S166" i="1" s="1"/>
  <c r="S387" i="1" a="1"/>
  <c r="S387" i="1" s="1"/>
  <c r="S183" i="1" a="1"/>
  <c r="S183" i="1" s="1"/>
  <c r="S21" i="1" a="1"/>
  <c r="S21" i="1" s="1"/>
  <c r="S469" i="1" a="1"/>
  <c r="S469" i="1" s="1"/>
  <c r="S736" i="1" a="1"/>
  <c r="S736" i="1" s="1"/>
  <c r="S684" i="1" a="1"/>
  <c r="S684" i="1" s="1"/>
  <c r="S356" i="1" a="1"/>
  <c r="S356" i="1" s="1"/>
  <c r="S902" i="1" a="1"/>
  <c r="S902" i="1" s="1"/>
  <c r="S167" i="1" a="1"/>
  <c r="S167" i="1" s="1"/>
  <c r="S909" i="1" a="1"/>
  <c r="S909" i="1" s="1"/>
  <c r="S771" i="1" a="1"/>
  <c r="S771" i="1" s="1"/>
  <c r="S217" i="1" a="1"/>
  <c r="S217" i="1" s="1"/>
  <c r="S1000" i="1" a="1"/>
  <c r="S1000" i="1" s="1"/>
  <c r="I21" i="1"/>
  <c r="I469" i="1"/>
  <c r="I736" i="1"/>
  <c r="I684" i="1"/>
  <c r="I356" i="1"/>
  <c r="I902" i="1"/>
  <c r="I167" i="1"/>
  <c r="I909" i="1"/>
  <c r="I771" i="1"/>
  <c r="I217" i="1"/>
  <c r="I793" i="1"/>
  <c r="I610" i="1"/>
  <c r="I235" i="1"/>
  <c r="I696" i="1"/>
  <c r="I796" i="1"/>
  <c r="I65" i="1"/>
  <c r="I393" i="1"/>
  <c r="I695" i="1"/>
  <c r="I788" i="1"/>
  <c r="I534" i="1"/>
  <c r="I818" i="1"/>
  <c r="I478" i="1"/>
  <c r="I164" i="1"/>
  <c r="I531" i="1"/>
  <c r="I277" i="1"/>
  <c r="I792" i="1"/>
  <c r="I650" i="1"/>
  <c r="I549" i="1"/>
  <c r="I166" i="1"/>
  <c r="I387" i="1"/>
  <c r="I183" i="1"/>
  <c r="I622" i="1"/>
  <c r="I130" i="1"/>
  <c r="I420" i="1"/>
  <c r="I422" i="1"/>
  <c r="I403" i="1"/>
  <c r="I446" i="1"/>
  <c r="I170" i="1"/>
  <c r="I777" i="1"/>
  <c r="I366" i="1"/>
  <c r="I282" i="1"/>
  <c r="I104" i="1"/>
  <c r="I328" i="1"/>
  <c r="I62" i="1"/>
  <c r="I795" i="1"/>
  <c r="I521" i="1"/>
  <c r="I96" i="1"/>
  <c r="I127" i="1"/>
  <c r="I315" i="1"/>
  <c r="I984" i="1"/>
  <c r="I597" i="1"/>
  <c r="I851" i="1"/>
  <c r="I445" i="1"/>
  <c r="I606" i="1"/>
  <c r="I347" i="1"/>
  <c r="I437" i="1"/>
  <c r="I280" i="1"/>
  <c r="I259" i="1"/>
  <c r="I205" i="1"/>
  <c r="I435" i="1"/>
  <c r="I592" i="1"/>
  <c r="I50" i="1"/>
  <c r="I943" i="1"/>
  <c r="I577" i="1"/>
  <c r="I248" i="1"/>
  <c r="I804" i="1"/>
  <c r="I381" i="1"/>
  <c r="I227" i="1"/>
  <c r="I891" i="1"/>
  <c r="I488" i="1"/>
  <c r="I544" i="1"/>
  <c r="I59" i="1"/>
  <c r="I61" i="1"/>
  <c r="I498" i="1"/>
  <c r="I421" i="1"/>
  <c r="I657" i="1"/>
  <c r="I798" i="1"/>
  <c r="I189" i="1"/>
  <c r="I682" i="1"/>
  <c r="I66" i="1"/>
  <c r="I264" i="1"/>
  <c r="I8" i="1"/>
  <c r="I836" i="1"/>
  <c r="I466" i="1"/>
  <c r="I471" i="1"/>
  <c r="I369" i="1"/>
  <c r="I725" i="1"/>
  <c r="I221" i="1"/>
  <c r="I230" i="1"/>
  <c r="I654" i="1"/>
  <c r="I790" i="1"/>
  <c r="I224" i="1"/>
  <c r="I730" i="1"/>
  <c r="I188" i="1"/>
  <c r="I529" i="1"/>
  <c r="I274" i="1"/>
  <c r="I32" i="1"/>
  <c r="I854" i="1"/>
  <c r="I303" i="1"/>
  <c r="I993" i="1"/>
  <c r="I25" i="1"/>
  <c r="I201" i="1"/>
  <c r="I886" i="1"/>
  <c r="I439" i="1"/>
  <c r="I434" i="1"/>
  <c r="I146" i="1"/>
  <c r="I326" i="1"/>
  <c r="I71" i="1"/>
  <c r="I734" i="1"/>
  <c r="I930" i="1"/>
  <c r="I506" i="1"/>
  <c r="I212" i="1"/>
  <c r="I131" i="1"/>
  <c r="I48" i="1"/>
  <c r="I619" i="1"/>
  <c r="I617" i="1"/>
  <c r="I354" i="1"/>
  <c r="I514" i="1"/>
  <c r="I281" i="1"/>
  <c r="I426" i="1"/>
  <c r="I272" i="1"/>
  <c r="I707" i="1"/>
  <c r="I916" i="1"/>
  <c r="I139" i="1"/>
  <c r="I391" i="1"/>
  <c r="I832" i="1"/>
  <c r="I772" i="1"/>
  <c r="I731" i="1"/>
  <c r="I977" i="1"/>
  <c r="I409" i="1"/>
  <c r="I560" i="1"/>
  <c r="I518" i="1"/>
  <c r="I180" i="1"/>
  <c r="I608" i="1"/>
  <c r="I678" i="1"/>
  <c r="I976" i="1"/>
  <c r="I220" i="1"/>
  <c r="I582" i="1"/>
  <c r="I903" i="1"/>
  <c r="I267" i="1"/>
  <c r="I555" i="1"/>
  <c r="I253" i="1"/>
  <c r="I458" i="1"/>
  <c r="I474" i="1"/>
  <c r="I246" i="1"/>
  <c r="I921" i="1"/>
  <c r="I532" i="1"/>
  <c r="I502" i="1"/>
  <c r="I271" i="1"/>
  <c r="I994" i="1"/>
  <c r="I708" i="1"/>
  <c r="I112" i="1"/>
  <c r="I590" i="1"/>
  <c r="I738" i="1"/>
  <c r="I701" i="1"/>
  <c r="I671" i="1"/>
  <c r="I766" i="1"/>
  <c r="I269" i="1"/>
  <c r="I566" i="1"/>
  <c r="I382" i="1"/>
  <c r="I656" i="1"/>
  <c r="I425" i="1"/>
  <c r="I228" i="1"/>
  <c r="I565" i="1"/>
  <c r="I501" i="1"/>
  <c r="I455" i="1"/>
  <c r="I118" i="1"/>
  <c r="I864" i="1"/>
  <c r="I111" i="1"/>
  <c r="I981" i="1"/>
  <c r="I951" i="1"/>
  <c r="I639" i="1"/>
  <c r="I378" i="1"/>
  <c r="I33" i="1"/>
  <c r="I882" i="1"/>
  <c r="I668" i="1"/>
  <c r="I117" i="1"/>
  <c r="I581" i="1"/>
  <c r="I149" i="1"/>
  <c r="I184" i="1"/>
  <c r="I726" i="1"/>
  <c r="I51" i="1"/>
  <c r="I686" i="1"/>
  <c r="I194" i="1"/>
  <c r="I676" i="1"/>
  <c r="I862" i="1"/>
  <c r="I254" i="1"/>
  <c r="I861" i="1"/>
  <c r="I896" i="1"/>
  <c r="I688" i="1"/>
  <c r="I834" i="1"/>
  <c r="I908" i="1"/>
  <c r="I803" i="1"/>
  <c r="I497" i="1"/>
  <c r="I144" i="1"/>
  <c r="I717" i="1"/>
  <c r="I191" i="1"/>
  <c r="I957" i="1"/>
  <c r="I763" i="1"/>
  <c r="I985" i="1"/>
  <c r="I58" i="1"/>
  <c r="I653" i="1"/>
  <c r="I460" i="1"/>
  <c r="I975" i="1"/>
  <c r="I106" i="1"/>
  <c r="I830" i="1"/>
  <c r="I110" i="1"/>
  <c r="I557" i="1"/>
  <c r="I901" i="1"/>
  <c r="I693" i="1"/>
  <c r="I584" i="1"/>
  <c r="I417" i="1"/>
  <c r="I304" i="1"/>
  <c r="I24" i="1"/>
  <c r="I973" i="1"/>
  <c r="I410" i="1"/>
  <c r="I805" i="1"/>
  <c r="I278" i="1"/>
  <c r="I163" i="1"/>
  <c r="I958" i="1"/>
  <c r="I572" i="1"/>
  <c r="I452" i="1"/>
  <c r="I589" i="1"/>
  <c r="I124" i="1"/>
  <c r="I223" i="1"/>
  <c r="I141" i="1"/>
  <c r="I367" i="1"/>
  <c r="I507" i="1"/>
  <c r="I305" i="1"/>
  <c r="I114" i="1"/>
  <c r="I664" i="1"/>
  <c r="I360" i="1"/>
  <c r="I398" i="1"/>
  <c r="I540" i="1"/>
  <c r="I816" i="1"/>
  <c r="I949" i="1"/>
  <c r="I394" i="1"/>
  <c r="I113" i="1"/>
  <c r="I576" i="1"/>
  <c r="I116" i="1"/>
  <c r="I553" i="1"/>
  <c r="I480" i="1"/>
  <c r="I103" i="1"/>
  <c r="I76" i="1"/>
  <c r="I88" i="1"/>
  <c r="I169" i="1"/>
  <c r="I29" i="1"/>
  <c r="I285" i="1"/>
  <c r="I206" i="1"/>
  <c r="I979" i="1"/>
  <c r="I761" i="1"/>
  <c r="I67" i="1"/>
  <c r="I611" i="1"/>
  <c r="I333" i="1"/>
  <c r="I504" i="1"/>
  <c r="I897" i="1"/>
  <c r="I430" i="1"/>
  <c r="I214" i="1"/>
  <c r="I70" i="1"/>
  <c r="I399" i="1"/>
  <c r="I865" i="1"/>
  <c r="I178" i="1"/>
  <c r="I134" i="1"/>
  <c r="I143" i="1"/>
  <c r="I491" i="1"/>
  <c r="I663" i="1"/>
  <c r="I249" i="1"/>
  <c r="I340" i="1"/>
  <c r="I229" i="1"/>
  <c r="I879" i="1"/>
  <c r="I991" i="1"/>
  <c r="I187" i="1"/>
  <c r="I454" i="1"/>
  <c r="I860" i="1"/>
  <c r="I236" i="1"/>
  <c r="I580" i="1"/>
  <c r="I19" i="1"/>
  <c r="I168" i="1"/>
  <c r="I362" i="1"/>
  <c r="I73" i="1"/>
  <c r="I599" i="1"/>
  <c r="I545" i="1"/>
  <c r="I915" i="1"/>
  <c r="I637" i="1"/>
  <c r="I55" i="1"/>
  <c r="I920" i="1"/>
  <c r="I287" i="1"/>
  <c r="I575" i="1"/>
  <c r="I4" i="1"/>
  <c r="I755" i="1"/>
  <c r="I101" i="1"/>
  <c r="I955" i="1"/>
  <c r="I926" i="1"/>
  <c r="I11" i="1"/>
  <c r="I843" i="1"/>
  <c r="I752" i="1"/>
  <c r="I586" i="1"/>
  <c r="I436" i="1"/>
  <c r="I773" i="1"/>
  <c r="I965" i="1"/>
  <c r="I10" i="1"/>
  <c r="I863" i="1"/>
  <c r="I641" i="1"/>
  <c r="I80" i="1"/>
  <c r="I197" i="1"/>
  <c r="I960" i="1"/>
  <c r="I467" i="1"/>
  <c r="I669" i="1"/>
  <c r="I666" i="1"/>
  <c r="I905" i="1"/>
  <c r="I294" i="1"/>
  <c r="I182" i="1"/>
  <c r="I125" i="1"/>
  <c r="I193" i="1"/>
  <c r="I853" i="1"/>
  <c r="I697" i="1"/>
  <c r="I911" i="1"/>
  <c r="I928" i="1"/>
  <c r="I831" i="1"/>
  <c r="I956" i="1"/>
  <c r="I587" i="1"/>
  <c r="I372" i="1"/>
  <c r="I890" i="1"/>
  <c r="I375" i="1"/>
  <c r="I600" i="1"/>
  <c r="I801" i="1"/>
  <c r="I833" i="1"/>
  <c r="I463" i="1"/>
  <c r="I898" i="1"/>
  <c r="I331" i="1"/>
  <c r="I105" i="1"/>
  <c r="I297" i="1"/>
  <c r="I487" i="1"/>
  <c r="I324" i="1"/>
  <c r="I522" i="1"/>
  <c r="I579" i="1"/>
  <c r="I495" i="1"/>
  <c r="I342" i="1"/>
  <c r="I649" i="1"/>
  <c r="I585" i="1"/>
  <c r="I630" i="1"/>
  <c r="I698" i="1"/>
  <c r="I762" i="1"/>
  <c r="I815" i="1"/>
  <c r="I931" i="1"/>
  <c r="I848" i="1"/>
  <c r="I9" i="1"/>
  <c r="I677" i="1"/>
  <c r="I764" i="1"/>
  <c r="I966" i="1"/>
  <c r="I481" i="1"/>
  <c r="I846" i="1"/>
  <c r="I121" i="1"/>
  <c r="I489" i="1"/>
  <c r="I737" i="1"/>
  <c r="I840" i="1"/>
  <c r="I332" i="1"/>
  <c r="I944" i="1"/>
  <c r="I190" i="1"/>
  <c r="I261" i="1"/>
  <c r="I357" i="1"/>
  <c r="I133" i="1"/>
  <c r="I389" i="1"/>
  <c r="I5" i="1"/>
  <c r="I44" i="1"/>
  <c r="I72" i="1"/>
  <c r="I913" i="1"/>
  <c r="I203" i="1"/>
  <c r="I207" i="1"/>
  <c r="I395" i="1"/>
  <c r="I690" i="1"/>
  <c r="I6" i="1"/>
  <c r="I45" i="1"/>
  <c r="I937" i="1"/>
  <c r="I754" i="1"/>
  <c r="I145" i="1"/>
  <c r="I953" i="1"/>
  <c r="I933" i="1"/>
  <c r="I821" i="1"/>
  <c r="I388" i="1"/>
  <c r="I336" i="1"/>
  <c r="I715" i="1"/>
  <c r="I263" i="1"/>
  <c r="I358" i="1"/>
  <c r="I429" i="1"/>
  <c r="I665" i="1"/>
  <c r="I827" i="1"/>
  <c r="I946" i="1"/>
  <c r="I499" i="1"/>
  <c r="I325" i="1"/>
  <c r="I961" i="1"/>
  <c r="I699" i="1"/>
  <c r="I255" i="1"/>
  <c r="I98" i="1"/>
  <c r="I473" i="1"/>
  <c r="I370" i="1"/>
  <c r="I355" i="1"/>
  <c r="I52" i="1"/>
  <c r="I714" i="1"/>
  <c r="I986" i="1"/>
  <c r="I7" i="1"/>
  <c r="I822" i="1"/>
  <c r="I624" i="1"/>
  <c r="I176" i="1"/>
  <c r="I609" i="1"/>
  <c r="I338" i="1"/>
  <c r="I152" i="1"/>
  <c r="I468" i="1"/>
  <c r="I800" i="1"/>
  <c r="I842" i="1"/>
  <c r="I550" i="1"/>
  <c r="I60" i="1"/>
  <c r="I724" i="1"/>
  <c r="I628" i="1"/>
  <c r="I948" i="1"/>
  <c r="I809" i="1"/>
  <c r="I751" i="1"/>
  <c r="I743" i="1"/>
  <c r="I490" i="1"/>
  <c r="I475" i="1"/>
  <c r="I712" i="1"/>
  <c r="I482" i="1"/>
  <c r="I950" i="1"/>
  <c r="I820" i="1"/>
  <c r="I196" i="1"/>
  <c r="I75" i="1"/>
  <c r="I530" i="1"/>
  <c r="I799" i="1"/>
  <c r="I601" i="1"/>
  <c r="I691" i="1"/>
  <c r="I308" i="1"/>
  <c r="I640" i="1"/>
  <c r="I759" i="1"/>
  <c r="I923" i="1"/>
  <c r="I517" i="1"/>
  <c r="I20" i="1"/>
  <c r="I492" i="1"/>
  <c r="I343" i="1"/>
  <c r="I154" i="1"/>
  <c r="I385" i="1"/>
  <c r="I885" i="1"/>
  <c r="I300" i="1"/>
  <c r="I847" i="1"/>
  <c r="I349" i="1"/>
  <c r="I87" i="1"/>
  <c r="I642" i="1"/>
  <c r="I888" i="1"/>
  <c r="I781" i="1"/>
  <c r="I27" i="1"/>
  <c r="I972" i="1"/>
  <c r="I494" i="1"/>
  <c r="I716" i="1"/>
  <c r="I747" i="1"/>
  <c r="I807" i="1"/>
  <c r="I512" i="1"/>
  <c r="I551" i="1"/>
  <c r="I881" i="1"/>
  <c r="I156" i="1"/>
  <c r="I604" i="1"/>
  <c r="I359" i="1"/>
  <c r="I444" i="1"/>
  <c r="I869" i="1"/>
  <c r="I543" i="1"/>
  <c r="I464" i="1"/>
  <c r="I321" i="1"/>
  <c r="I165" i="1"/>
  <c r="I74" i="1"/>
  <c r="I819" i="1"/>
  <c r="I335" i="1"/>
  <c r="I198" i="1"/>
  <c r="I175" i="1"/>
  <c r="I828" i="1"/>
  <c r="I346" i="1"/>
  <c r="I142" i="1"/>
  <c r="I524" i="1"/>
  <c r="I874" i="1"/>
  <c r="I757" i="1"/>
  <c r="I247" i="1"/>
  <c r="I86" i="1"/>
  <c r="I562" i="1"/>
  <c r="I646" i="1"/>
  <c r="I925" i="1"/>
  <c r="I765" i="1"/>
  <c r="I222" i="1"/>
  <c r="I867" i="1"/>
  <c r="I936" i="1"/>
  <c r="I344" i="1"/>
  <c r="I270" i="1"/>
  <c r="I556" i="1"/>
  <c r="I310" i="1"/>
  <c r="I186" i="1"/>
  <c r="I893" i="1"/>
  <c r="I49" i="1"/>
  <c r="I79" i="1"/>
  <c r="I119" i="1"/>
  <c r="I998" i="1"/>
  <c r="I850" i="1"/>
  <c r="I894" i="1"/>
  <c r="I794" i="1"/>
  <c r="I1001" i="1"/>
  <c r="I680" i="1"/>
  <c r="I83" i="1"/>
  <c r="I341" i="1"/>
  <c r="I594" i="1"/>
  <c r="I934" i="1"/>
  <c r="I31" i="1"/>
  <c r="I825" i="1"/>
  <c r="I535" i="1"/>
  <c r="I679" i="1"/>
  <c r="I511" i="1"/>
  <c r="I892" i="1"/>
  <c r="I449" i="1"/>
  <c r="I826" i="1"/>
  <c r="I899" i="1"/>
  <c r="I750" i="1"/>
  <c r="I813" i="1"/>
  <c r="I536" i="1"/>
  <c r="I963" i="1"/>
  <c r="I554" i="1"/>
  <c r="I109" i="1"/>
  <c r="I432" i="1"/>
  <c r="I858" i="1"/>
  <c r="I56" i="1"/>
  <c r="I634" i="1"/>
  <c r="I632" i="1"/>
  <c r="I406" i="1"/>
  <c r="I569" i="1"/>
  <c r="I648" i="1"/>
  <c r="I947" i="1"/>
  <c r="I598" i="1"/>
  <c r="I583" i="1"/>
  <c r="I91" i="1"/>
  <c r="I396" i="1"/>
  <c r="I929" i="1"/>
  <c r="I94" i="1"/>
  <c r="I424" i="1"/>
  <c r="I516" i="1"/>
  <c r="I835" i="1"/>
  <c r="I674" i="1"/>
  <c r="I218" i="1"/>
  <c r="I889" i="1"/>
  <c r="I982" i="1"/>
  <c r="I927" i="1"/>
  <c r="I204" i="1"/>
  <c r="I613" i="1"/>
  <c r="I377" i="1"/>
  <c r="I26" i="1"/>
  <c r="I209" i="1"/>
  <c r="I199" i="1"/>
  <c r="I971" i="1"/>
  <c r="I740" i="1"/>
  <c r="I573" i="1"/>
  <c r="I808" i="1"/>
  <c r="I419" i="1"/>
  <c r="I266" i="1"/>
  <c r="I237" i="1"/>
  <c r="I298" i="1"/>
  <c r="I453" i="1"/>
  <c r="I559" i="1"/>
  <c r="I38" i="1"/>
  <c r="I136" i="1"/>
  <c r="I941" i="1"/>
  <c r="I451" i="1"/>
  <c r="I635" i="1"/>
  <c r="I293" i="1"/>
  <c r="I806" i="1"/>
  <c r="I273" i="1"/>
  <c r="I327" i="1"/>
  <c r="I245" i="1"/>
  <c r="I185" i="1"/>
  <c r="I588" i="1"/>
  <c r="I756" i="1"/>
  <c r="I537" i="1"/>
  <c r="I137" i="1"/>
  <c r="I720" i="1"/>
  <c r="I702" i="1"/>
  <c r="I914" i="1"/>
  <c r="I922" i="1"/>
  <c r="I558" i="1"/>
  <c r="I160" i="1"/>
  <c r="I711" i="1"/>
  <c r="I770" i="1"/>
  <c r="I171" i="1"/>
  <c r="I509" i="1"/>
  <c r="I428" i="1"/>
  <c r="I28" i="1"/>
  <c r="I673" i="1"/>
  <c r="I652" i="1"/>
  <c r="I703" i="1"/>
  <c r="I643" i="1"/>
  <c r="I22" i="1"/>
  <c r="I940" i="1"/>
  <c r="I412" i="1"/>
  <c r="I962" i="1"/>
  <c r="I288" i="1"/>
  <c r="I567" i="1"/>
  <c r="I296" i="1"/>
  <c r="I383" i="1"/>
  <c r="I974" i="1"/>
  <c r="I967" i="1"/>
  <c r="I291" i="1"/>
  <c r="I476" i="1"/>
  <c r="I508" i="1"/>
  <c r="I361" i="1"/>
  <c r="I323" i="1"/>
  <c r="I319" i="1"/>
  <c r="I470" i="1"/>
  <c r="I200" i="1"/>
  <c r="I503" i="1"/>
  <c r="I115" i="1"/>
  <c r="I935" i="1"/>
  <c r="I448" i="1"/>
  <c r="I353" i="1"/>
  <c r="I408" i="1"/>
  <c r="I363" i="1"/>
  <c r="I316" i="1"/>
  <c r="I233" i="1"/>
  <c r="I787" i="1"/>
  <c r="I876" i="1"/>
  <c r="I215" i="1"/>
  <c r="I68" i="1"/>
  <c r="I978" i="1"/>
  <c r="I390" i="1"/>
  <c r="I202" i="1"/>
  <c r="I660" i="1"/>
  <c r="I292" i="1"/>
  <c r="I57" i="1"/>
  <c r="I418" i="1"/>
  <c r="I705" i="1"/>
  <c r="I722" i="1"/>
  <c r="I181" i="1"/>
  <c r="I812" i="1"/>
  <c r="I638" i="1"/>
  <c r="I655" i="1"/>
  <c r="I523" i="1"/>
  <c r="I706" i="1"/>
  <c r="I651" i="1"/>
  <c r="I945" i="1"/>
  <c r="I748" i="1"/>
  <c r="I924" i="1"/>
  <c r="I505" i="1"/>
  <c r="I433" i="1"/>
  <c r="I268" i="1"/>
  <c r="I791" i="1"/>
  <c r="I591" i="1"/>
  <c r="I614" i="1"/>
  <c r="I817" i="1"/>
  <c r="I718" i="1"/>
  <c r="I789" i="1"/>
  <c r="I987" i="1"/>
  <c r="I615" i="1"/>
  <c r="I484" i="1"/>
  <c r="I2" i="1"/>
  <c r="I90" i="1"/>
  <c r="I311" i="1"/>
  <c r="I814" i="1"/>
  <c r="I959" i="1"/>
  <c r="I732" i="1"/>
  <c r="I797" i="1"/>
  <c r="I644" i="1"/>
  <c r="I758" i="1"/>
  <c r="I574" i="1"/>
  <c r="I661" i="1"/>
  <c r="I856" i="1"/>
  <c r="I239" i="1"/>
  <c r="I710" i="1"/>
  <c r="I350" i="1"/>
  <c r="I904" i="1"/>
  <c r="I147" i="1"/>
  <c r="I99" i="1"/>
  <c r="I500" i="1"/>
  <c r="I749" i="1"/>
  <c r="I810" i="1"/>
  <c r="I855" i="1"/>
  <c r="I493" i="1"/>
  <c r="I314" i="1"/>
  <c r="I636" i="1"/>
  <c r="I918" i="1"/>
  <c r="I23" i="1"/>
  <c r="I578" i="1"/>
  <c r="I623" i="1"/>
  <c r="I423" i="1"/>
  <c r="I148" i="1"/>
  <c r="I82" i="1"/>
  <c r="I692" i="1"/>
  <c r="I309" i="1"/>
  <c r="I30" i="1"/>
  <c r="I107" i="1"/>
  <c r="I561" i="1"/>
  <c r="I260" i="1"/>
  <c r="I442" i="1"/>
  <c r="I602" i="1"/>
  <c r="I713" i="1"/>
  <c r="I633" i="1"/>
  <c r="I462" i="1"/>
  <c r="I735" i="1"/>
  <c r="I415" i="1"/>
  <c r="I102" i="1"/>
  <c r="I631" i="1"/>
  <c r="I980" i="1"/>
  <c r="I352" i="1"/>
  <c r="I760" i="1"/>
  <c r="I179" i="1"/>
  <c r="I496" i="1"/>
  <c r="I571" i="1"/>
  <c r="I479" i="1"/>
  <c r="I397" i="1"/>
  <c r="I54" i="1"/>
  <c r="I441" i="1"/>
  <c r="I427" i="1"/>
  <c r="I906" i="1"/>
  <c r="I3" i="1"/>
  <c r="I384" i="1"/>
  <c r="I97" i="1"/>
  <c r="I887" i="1"/>
  <c r="I85" i="1"/>
  <c r="I234" i="1"/>
  <c r="I564" i="1"/>
  <c r="I414" i="1"/>
  <c r="I839" i="1"/>
  <c r="I970" i="1"/>
  <c r="I404" i="1"/>
  <c r="I211" i="1"/>
  <c r="I461" i="1"/>
  <c r="I782" i="1"/>
  <c r="I612" i="1"/>
  <c r="I373" i="1"/>
  <c r="I919" i="1"/>
  <c r="I330" i="1"/>
  <c r="I120" i="1"/>
  <c r="I603" i="1"/>
  <c r="I596" i="1"/>
  <c r="I84" i="1"/>
  <c r="I174" i="1"/>
  <c r="I155" i="1"/>
  <c r="I857" i="1"/>
  <c r="I457" i="1"/>
  <c r="I983" i="1"/>
  <c r="I727" i="1"/>
  <c r="I873" i="1"/>
  <c r="I14" i="1"/>
  <c r="I15" i="1"/>
  <c r="I939" i="1"/>
  <c r="I53" i="1"/>
  <c r="I872" i="1"/>
  <c r="I283" i="1"/>
  <c r="I256" i="1"/>
  <c r="I845" i="1"/>
  <c r="I402" i="1"/>
  <c r="I995" i="1"/>
  <c r="I250" i="1"/>
  <c r="I593" i="1"/>
  <c r="I226" i="1"/>
  <c r="I368" i="1"/>
  <c r="I371" i="1"/>
  <c r="I42" i="1"/>
  <c r="I123" i="1"/>
  <c r="I77" i="1"/>
  <c r="I689" i="1"/>
  <c r="I849" i="1"/>
  <c r="I63" i="1"/>
  <c r="I348" i="1"/>
  <c r="I527" i="1"/>
  <c r="I47" i="1"/>
  <c r="I289" i="1"/>
  <c r="I866" i="1"/>
  <c r="I744" i="1"/>
  <c r="I251" i="1"/>
  <c r="I621" i="1"/>
  <c r="I210" i="1"/>
  <c r="I784" i="1"/>
  <c r="I526" i="1"/>
  <c r="I312" i="1"/>
  <c r="I459" i="1"/>
  <c r="I952" i="1"/>
  <c r="I700" i="1"/>
  <c r="I786" i="1"/>
  <c r="I40" i="1"/>
  <c r="I647" i="1"/>
  <c r="I547" i="1"/>
  <c r="I778" i="1"/>
  <c r="I279" i="1"/>
  <c r="I443" i="1"/>
  <c r="I520" i="1"/>
  <c r="I307" i="1"/>
  <c r="I46" i="1"/>
  <c r="I568" i="1"/>
  <c r="I616" i="1"/>
  <c r="I838" i="1"/>
  <c r="I870" i="1"/>
  <c r="I883" i="1"/>
  <c r="I852" i="1"/>
  <c r="I12" i="1"/>
  <c r="I486" i="1"/>
  <c r="I932" i="1"/>
  <c r="I753" i="1"/>
  <c r="I539" i="1"/>
  <c r="I318" i="1"/>
  <c r="I620" i="1"/>
  <c r="I996" i="1"/>
  <c r="I295" i="1"/>
  <c r="I302" i="1"/>
  <c r="I546" i="1"/>
  <c r="I213" i="1"/>
  <c r="I776" i="1"/>
  <c r="I13" i="1"/>
  <c r="I219" i="1"/>
  <c r="I871" i="1"/>
  <c r="I721" i="1"/>
  <c r="I306" i="1"/>
  <c r="I662" i="1"/>
  <c r="I262" i="1"/>
  <c r="I240" i="1"/>
  <c r="I595" i="1"/>
  <c r="I472" i="1"/>
  <c r="I69" i="1"/>
  <c r="I138" i="1"/>
  <c r="I18" i="1"/>
  <c r="I779" i="1"/>
  <c r="I36" i="1"/>
  <c r="I195" i="1"/>
  <c r="I157" i="1"/>
  <c r="I150" i="1"/>
  <c r="I485" i="1"/>
  <c r="I126" i="1"/>
  <c r="I100" i="1"/>
  <c r="I216" i="1"/>
  <c r="I687" i="1"/>
  <c r="I774" i="1"/>
  <c r="I992" i="1"/>
  <c r="I541" i="1"/>
  <c r="I177" i="1"/>
  <c r="I400" i="1"/>
  <c r="I413" i="1"/>
  <c r="I607" i="1"/>
  <c r="I667" i="1"/>
  <c r="I35" i="1"/>
  <c r="I450" i="1"/>
  <c r="I313" i="1"/>
  <c r="I563" i="1"/>
  <c r="I440" i="1"/>
  <c r="I78" i="1"/>
  <c r="I868" i="1"/>
  <c r="I570" i="1"/>
  <c r="I301" i="1"/>
  <c r="I89" i="1"/>
  <c r="I243" i="1"/>
  <c r="I161" i="1"/>
  <c r="I465" i="1"/>
  <c r="I997" i="1"/>
  <c r="I290" i="1"/>
  <c r="I775" i="1"/>
  <c r="I64" i="1"/>
  <c r="I525" i="1"/>
  <c r="I552" i="1"/>
  <c r="I151" i="1"/>
  <c r="I447" i="1"/>
  <c r="I683" i="1"/>
  <c r="I844" i="1"/>
  <c r="I232" i="1"/>
  <c r="I548" i="1"/>
  <c r="I322" i="1"/>
  <c r="I128" i="1"/>
  <c r="I158" i="1"/>
  <c r="I329" i="1"/>
  <c r="I811" i="1"/>
  <c r="I380" i="1"/>
  <c r="I334" i="1"/>
  <c r="I895" i="1"/>
  <c r="I605" i="1"/>
  <c r="I208" i="1"/>
  <c r="I364" i="1"/>
  <c r="I320" i="1"/>
  <c r="I159" i="1"/>
  <c r="I685" i="1"/>
  <c r="I884" i="1"/>
  <c r="I659" i="1"/>
  <c r="I837" i="1"/>
  <c r="I81" i="1"/>
  <c r="I257" i="1"/>
  <c r="I829" i="1"/>
  <c r="I135" i="1"/>
  <c r="I241" i="1"/>
  <c r="I709" i="1"/>
  <c r="I513" i="1"/>
  <c r="I627" i="1"/>
  <c r="I875" i="1"/>
  <c r="I286" i="1"/>
  <c r="I365" i="1"/>
  <c r="I519" i="1"/>
  <c r="I225" i="1"/>
  <c r="I252" i="1"/>
  <c r="I477" i="1"/>
  <c r="I317" i="1"/>
  <c r="I964" i="1"/>
  <c r="I41" i="1"/>
  <c r="I878" i="1"/>
  <c r="I768" i="1"/>
  <c r="I122" i="1"/>
  <c r="I988" i="1"/>
  <c r="I405" i="1"/>
  <c r="I231" i="1"/>
  <c r="I989" i="1"/>
  <c r="I942" i="1"/>
  <c r="I376" i="1"/>
  <c r="I379" i="1"/>
  <c r="I907" i="1"/>
  <c r="I173" i="1"/>
  <c r="I95" i="1"/>
  <c r="I910" i="1"/>
  <c r="I299" i="1"/>
  <c r="I37" i="1"/>
  <c r="I780" i="1"/>
  <c r="I742" i="1"/>
  <c r="I407" i="1"/>
  <c r="I841" i="1"/>
  <c r="I741" i="1"/>
  <c r="I244" i="1"/>
  <c r="I739" i="1"/>
  <c r="I337" i="1"/>
  <c r="I999" i="1"/>
  <c r="I351" i="1"/>
  <c r="I242" i="1"/>
  <c r="I93" i="1"/>
  <c r="I265" i="1"/>
  <c r="I917" i="1"/>
  <c r="I802" i="1"/>
  <c r="I515" i="1"/>
  <c r="I275" i="1"/>
  <c r="I533" i="1"/>
  <c r="I675" i="1"/>
  <c r="I284" i="1"/>
  <c r="I238" i="1"/>
  <c r="I339" i="1"/>
  <c r="I374" i="1"/>
  <c r="I990" i="1"/>
  <c r="I783" i="1"/>
  <c r="I538" i="1"/>
  <c r="I785" i="1"/>
  <c r="I723" i="1"/>
  <c r="I938" i="1"/>
  <c r="I704" i="1"/>
  <c r="I392" i="1"/>
  <c r="I645" i="1"/>
  <c r="I859" i="1"/>
  <c r="I954" i="1"/>
  <c r="I880" i="1"/>
  <c r="I719" i="1"/>
  <c r="I386" i="1"/>
  <c r="I968" i="1"/>
  <c r="I17" i="1"/>
  <c r="I681" i="1"/>
  <c r="I733" i="1"/>
  <c r="I140" i="1"/>
  <c r="I16" i="1"/>
  <c r="I912" i="1"/>
  <c r="I483" i="1"/>
  <c r="I43" i="1"/>
  <c r="I969" i="1"/>
  <c r="I625" i="1"/>
  <c r="I510" i="1"/>
  <c r="I192" i="1"/>
  <c r="I629" i="1"/>
  <c r="I153" i="1"/>
  <c r="I129" i="1"/>
  <c r="I39" i="1"/>
  <c r="I456" i="1"/>
  <c r="I162" i="1"/>
  <c r="I542" i="1"/>
  <c r="I728" i="1"/>
  <c r="I877" i="1"/>
  <c r="I258" i="1"/>
  <c r="I900" i="1"/>
  <c r="I132" i="1"/>
  <c r="I411" i="1"/>
  <c r="I172" i="1"/>
  <c r="I670" i="1"/>
  <c r="I34" i="1"/>
  <c r="I438" i="1"/>
  <c r="I824" i="1"/>
  <c r="I345" i="1"/>
  <c r="I626" i="1"/>
  <c r="I431" i="1"/>
  <c r="I416" i="1"/>
  <c r="I694" i="1"/>
  <c r="I823" i="1"/>
  <c r="I276" i="1"/>
  <c r="I769" i="1"/>
  <c r="I92" i="1"/>
  <c r="I618" i="1"/>
  <c r="I528" i="1"/>
  <c r="I108" i="1"/>
  <c r="I658" i="1"/>
  <c r="I767" i="1"/>
  <c r="I401" i="1"/>
  <c r="I672" i="1"/>
  <c r="I729" i="1"/>
  <c r="I745" i="1"/>
  <c r="I746" i="1"/>
  <c r="F21" i="1"/>
  <c r="F469" i="1"/>
  <c r="F736" i="1"/>
  <c r="F684" i="1"/>
  <c r="F356" i="1"/>
  <c r="F902" i="1"/>
  <c r="F167" i="1"/>
  <c r="F909" i="1"/>
  <c r="F771" i="1"/>
  <c r="F217" i="1"/>
  <c r="F793" i="1"/>
  <c r="F610" i="1"/>
  <c r="F235" i="1"/>
  <c r="F696" i="1"/>
  <c r="F796" i="1"/>
  <c r="F65" i="1"/>
  <c r="F393" i="1"/>
  <c r="F695" i="1"/>
  <c r="F788" i="1"/>
  <c r="F534" i="1"/>
  <c r="F818" i="1"/>
  <c r="F478" i="1"/>
  <c r="F164" i="1"/>
  <c r="F531" i="1"/>
  <c r="F277" i="1"/>
  <c r="F792" i="1"/>
  <c r="F650" i="1"/>
  <c r="F549" i="1"/>
  <c r="F166" i="1"/>
  <c r="F387" i="1"/>
  <c r="F183" i="1"/>
  <c r="F622" i="1"/>
  <c r="F130" i="1"/>
  <c r="F420" i="1"/>
  <c r="F422" i="1"/>
  <c r="F403" i="1"/>
  <c r="F446" i="1"/>
  <c r="F170" i="1"/>
  <c r="F777" i="1"/>
  <c r="F366" i="1"/>
  <c r="F282" i="1"/>
  <c r="F104" i="1"/>
  <c r="F328" i="1"/>
  <c r="F62" i="1"/>
  <c r="F795" i="1"/>
  <c r="F521" i="1"/>
  <c r="F96" i="1"/>
  <c r="F127" i="1"/>
  <c r="F315" i="1"/>
  <c r="F984" i="1"/>
  <c r="F597" i="1"/>
  <c r="F851" i="1"/>
  <c r="F445" i="1"/>
  <c r="F606" i="1"/>
  <c r="F347" i="1"/>
  <c r="F437" i="1"/>
  <c r="F280" i="1"/>
  <c r="F259" i="1"/>
  <c r="F205" i="1"/>
  <c r="F435" i="1"/>
  <c r="F592" i="1"/>
  <c r="F50" i="1"/>
  <c r="F943" i="1"/>
  <c r="F577" i="1"/>
  <c r="F248" i="1"/>
  <c r="F804" i="1"/>
  <c r="F381" i="1"/>
  <c r="F227" i="1"/>
  <c r="F891" i="1"/>
  <c r="F488" i="1"/>
  <c r="F544" i="1"/>
  <c r="F59" i="1"/>
  <c r="F61" i="1"/>
  <c r="F498" i="1"/>
  <c r="F421" i="1"/>
  <c r="F657" i="1"/>
  <c r="F798" i="1"/>
  <c r="F189" i="1"/>
  <c r="F682" i="1"/>
  <c r="F66" i="1"/>
  <c r="F264" i="1"/>
  <c r="F8" i="1"/>
  <c r="F836" i="1"/>
  <c r="F466" i="1"/>
  <c r="F471" i="1"/>
  <c r="F369" i="1"/>
  <c r="F725" i="1"/>
  <c r="F221" i="1"/>
  <c r="F230" i="1"/>
  <c r="F654" i="1"/>
  <c r="F790" i="1"/>
  <c r="F224" i="1"/>
  <c r="F730" i="1"/>
  <c r="F188" i="1"/>
  <c r="F529" i="1"/>
  <c r="F274" i="1"/>
  <c r="F32" i="1"/>
  <c r="F854" i="1"/>
  <c r="F303" i="1"/>
  <c r="F993" i="1"/>
  <c r="F25" i="1"/>
  <c r="F201" i="1"/>
  <c r="F886" i="1"/>
  <c r="F439" i="1"/>
  <c r="F434" i="1"/>
  <c r="F146" i="1"/>
  <c r="F326" i="1"/>
  <c r="F71" i="1"/>
  <c r="F734" i="1"/>
  <c r="F930" i="1"/>
  <c r="F506" i="1"/>
  <c r="F212" i="1"/>
  <c r="F131" i="1"/>
  <c r="F48" i="1"/>
  <c r="F619" i="1"/>
  <c r="F617" i="1"/>
  <c r="F354" i="1"/>
  <c r="F514" i="1"/>
  <c r="F281" i="1"/>
  <c r="F426" i="1"/>
  <c r="F272" i="1"/>
  <c r="F707" i="1"/>
  <c r="F916" i="1"/>
  <c r="F139" i="1"/>
  <c r="F391" i="1"/>
  <c r="F832" i="1"/>
  <c r="F772" i="1"/>
  <c r="F731" i="1"/>
  <c r="F977" i="1"/>
  <c r="F409" i="1"/>
  <c r="F560" i="1"/>
  <c r="F518" i="1"/>
  <c r="F180" i="1"/>
  <c r="F608" i="1"/>
  <c r="F678" i="1"/>
  <c r="F976" i="1"/>
  <c r="F220" i="1"/>
  <c r="F582" i="1"/>
  <c r="F903" i="1"/>
  <c r="F267" i="1"/>
  <c r="F555" i="1"/>
  <c r="F253" i="1"/>
  <c r="F458" i="1"/>
  <c r="F474" i="1"/>
  <c r="F246" i="1"/>
  <c r="F921" i="1"/>
  <c r="F532" i="1"/>
  <c r="F502" i="1"/>
  <c r="F271" i="1"/>
  <c r="F994" i="1"/>
  <c r="F708" i="1"/>
  <c r="F112" i="1"/>
  <c r="F590" i="1"/>
  <c r="F738" i="1"/>
  <c r="F701" i="1"/>
  <c r="F671" i="1"/>
  <c r="F766" i="1"/>
  <c r="F269" i="1"/>
  <c r="F566" i="1"/>
  <c r="F382" i="1"/>
  <c r="F656" i="1"/>
  <c r="F425" i="1"/>
  <c r="F228" i="1"/>
  <c r="F565" i="1"/>
  <c r="F501" i="1"/>
  <c r="F455" i="1"/>
  <c r="F118" i="1"/>
  <c r="F864" i="1"/>
  <c r="F111" i="1"/>
  <c r="F981" i="1"/>
  <c r="F951" i="1"/>
  <c r="F639" i="1"/>
  <c r="F378" i="1"/>
  <c r="F33" i="1"/>
  <c r="F882" i="1"/>
  <c r="F668" i="1"/>
  <c r="F117" i="1"/>
  <c r="F581" i="1"/>
  <c r="F149" i="1"/>
  <c r="F184" i="1"/>
  <c r="F726" i="1"/>
  <c r="F51" i="1"/>
  <c r="F686" i="1"/>
  <c r="F194" i="1"/>
  <c r="F676" i="1"/>
  <c r="F862" i="1"/>
  <c r="F254" i="1"/>
  <c r="F861" i="1"/>
  <c r="F896" i="1"/>
  <c r="F688" i="1"/>
  <c r="F834" i="1"/>
  <c r="F908" i="1"/>
  <c r="F803" i="1"/>
  <c r="F497" i="1"/>
  <c r="F144" i="1"/>
  <c r="F717" i="1"/>
  <c r="F191" i="1"/>
  <c r="F957" i="1"/>
  <c r="F763" i="1"/>
  <c r="F985" i="1"/>
  <c r="F58" i="1"/>
  <c r="F653" i="1"/>
  <c r="F460" i="1"/>
  <c r="F975" i="1"/>
  <c r="F106" i="1"/>
  <c r="F830" i="1"/>
  <c r="F110" i="1"/>
  <c r="F557" i="1"/>
  <c r="F901" i="1"/>
  <c r="F693" i="1"/>
  <c r="F584" i="1"/>
  <c r="F417" i="1"/>
  <c r="F304" i="1"/>
  <c r="F24" i="1"/>
  <c r="F973" i="1"/>
  <c r="F410" i="1"/>
  <c r="F805" i="1"/>
  <c r="F278" i="1"/>
  <c r="F163" i="1"/>
  <c r="F958" i="1"/>
  <c r="F572" i="1"/>
  <c r="F452" i="1"/>
  <c r="F589" i="1"/>
  <c r="F124" i="1"/>
  <c r="F223" i="1"/>
  <c r="F141" i="1"/>
  <c r="F367" i="1"/>
  <c r="F507" i="1"/>
  <c r="F305" i="1"/>
  <c r="F114" i="1"/>
  <c r="F664" i="1"/>
  <c r="F360" i="1"/>
  <c r="F398" i="1"/>
  <c r="F540" i="1"/>
  <c r="F816" i="1"/>
  <c r="F949" i="1"/>
  <c r="F394" i="1"/>
  <c r="F113" i="1"/>
  <c r="F576" i="1"/>
  <c r="F116" i="1"/>
  <c r="F553" i="1"/>
  <c r="F480" i="1"/>
  <c r="F103" i="1"/>
  <c r="F76" i="1"/>
  <c r="F88" i="1"/>
  <c r="F169" i="1"/>
  <c r="F29" i="1"/>
  <c r="F285" i="1"/>
  <c r="F206" i="1"/>
  <c r="F979" i="1"/>
  <c r="F761" i="1"/>
  <c r="F67" i="1"/>
  <c r="F611" i="1"/>
  <c r="F333" i="1"/>
  <c r="F504" i="1"/>
  <c r="F897" i="1"/>
  <c r="F430" i="1"/>
  <c r="F214" i="1"/>
  <c r="F70" i="1"/>
  <c r="F399" i="1"/>
  <c r="F865" i="1"/>
  <c r="F178" i="1"/>
  <c r="F134" i="1"/>
  <c r="F143" i="1"/>
  <c r="F491" i="1"/>
  <c r="F663" i="1"/>
  <c r="F249" i="1"/>
  <c r="F340" i="1"/>
  <c r="F229" i="1"/>
  <c r="F879" i="1"/>
  <c r="F991" i="1"/>
  <c r="F187" i="1"/>
  <c r="F454" i="1"/>
  <c r="F860" i="1"/>
  <c r="F236" i="1"/>
  <c r="F580" i="1"/>
  <c r="F19" i="1"/>
  <c r="F168" i="1"/>
  <c r="F362" i="1"/>
  <c r="F73" i="1"/>
  <c r="F599" i="1"/>
  <c r="F545" i="1"/>
  <c r="F915" i="1"/>
  <c r="F637" i="1"/>
  <c r="F55" i="1"/>
  <c r="F920" i="1"/>
  <c r="F287" i="1"/>
  <c r="F575" i="1"/>
  <c r="F4" i="1"/>
  <c r="F755" i="1"/>
  <c r="F101" i="1"/>
  <c r="F955" i="1"/>
  <c r="F926" i="1"/>
  <c r="F11" i="1"/>
  <c r="F843" i="1"/>
  <c r="F752" i="1"/>
  <c r="F586" i="1"/>
  <c r="F436" i="1"/>
  <c r="F773" i="1"/>
  <c r="F965" i="1"/>
  <c r="F10" i="1"/>
  <c r="F863" i="1"/>
  <c r="F641" i="1"/>
  <c r="F80" i="1"/>
  <c r="F197" i="1"/>
  <c r="F960" i="1"/>
  <c r="F467" i="1"/>
  <c r="F669" i="1"/>
  <c r="F666" i="1"/>
  <c r="F905" i="1"/>
  <c r="F294" i="1"/>
  <c r="F182" i="1"/>
  <c r="F125" i="1"/>
  <c r="F193" i="1"/>
  <c r="F853" i="1"/>
  <c r="F697" i="1"/>
  <c r="F911" i="1"/>
  <c r="F928" i="1"/>
  <c r="F831" i="1"/>
  <c r="F956" i="1"/>
  <c r="F587" i="1"/>
  <c r="F372" i="1"/>
  <c r="F890" i="1"/>
  <c r="F375" i="1"/>
  <c r="F600" i="1"/>
  <c r="F801" i="1"/>
  <c r="F833" i="1"/>
  <c r="F463" i="1"/>
  <c r="F898" i="1"/>
  <c r="F331" i="1"/>
  <c r="F105" i="1"/>
  <c r="F297" i="1"/>
  <c r="F487" i="1"/>
  <c r="F324" i="1"/>
  <c r="F522" i="1"/>
  <c r="F579" i="1"/>
  <c r="F495" i="1"/>
  <c r="F342" i="1"/>
  <c r="F649" i="1"/>
  <c r="F585" i="1"/>
  <c r="F630" i="1"/>
  <c r="F698" i="1"/>
  <c r="F762" i="1"/>
  <c r="F815" i="1"/>
  <c r="F931" i="1"/>
  <c r="F848" i="1"/>
  <c r="F9" i="1"/>
  <c r="F677" i="1"/>
  <c r="F764" i="1"/>
  <c r="F966" i="1"/>
  <c r="F481" i="1"/>
  <c r="F846" i="1"/>
  <c r="F121" i="1"/>
  <c r="F489" i="1"/>
  <c r="F737" i="1"/>
  <c r="F840" i="1"/>
  <c r="F332" i="1"/>
  <c r="F944" i="1"/>
  <c r="F190" i="1"/>
  <c r="F261" i="1"/>
  <c r="F357" i="1"/>
  <c r="F133" i="1"/>
  <c r="F389" i="1"/>
  <c r="F5" i="1"/>
  <c r="F44" i="1"/>
  <c r="F72" i="1"/>
  <c r="F913" i="1"/>
  <c r="F203" i="1"/>
  <c r="F207" i="1"/>
  <c r="F395" i="1"/>
  <c r="F690" i="1"/>
  <c r="F6" i="1"/>
  <c r="F45" i="1"/>
  <c r="F937" i="1"/>
  <c r="F754" i="1"/>
  <c r="F145" i="1"/>
  <c r="F953" i="1"/>
  <c r="F933" i="1"/>
  <c r="F821" i="1"/>
  <c r="F388" i="1"/>
  <c r="F336" i="1"/>
  <c r="F715" i="1"/>
  <c r="F263" i="1"/>
  <c r="F358" i="1"/>
  <c r="F429" i="1"/>
  <c r="F665" i="1"/>
  <c r="F827" i="1"/>
  <c r="F946" i="1"/>
  <c r="F499" i="1"/>
  <c r="F325" i="1"/>
  <c r="F961" i="1"/>
  <c r="F699" i="1"/>
  <c r="F255" i="1"/>
  <c r="F98" i="1"/>
  <c r="F473" i="1"/>
  <c r="F370" i="1"/>
  <c r="F355" i="1"/>
  <c r="F52" i="1"/>
  <c r="F714" i="1"/>
  <c r="F986" i="1"/>
  <c r="F7" i="1"/>
  <c r="F822" i="1"/>
  <c r="F624" i="1"/>
  <c r="F176" i="1"/>
  <c r="F609" i="1"/>
  <c r="F338" i="1"/>
  <c r="F152" i="1"/>
  <c r="F468" i="1"/>
  <c r="F800" i="1"/>
  <c r="F842" i="1"/>
  <c r="F550" i="1"/>
  <c r="F60" i="1"/>
  <c r="F724" i="1"/>
  <c r="F628" i="1"/>
  <c r="F948" i="1"/>
  <c r="F809" i="1"/>
  <c r="F751" i="1"/>
  <c r="F743" i="1"/>
  <c r="F490" i="1"/>
  <c r="F475" i="1"/>
  <c r="F712" i="1"/>
  <c r="F482" i="1"/>
  <c r="F950" i="1"/>
  <c r="F820" i="1"/>
  <c r="F196" i="1"/>
  <c r="F75" i="1"/>
  <c r="F530" i="1"/>
  <c r="F799" i="1"/>
  <c r="F601" i="1"/>
  <c r="F691" i="1"/>
  <c r="F308" i="1"/>
  <c r="F640" i="1"/>
  <c r="F759" i="1"/>
  <c r="F923" i="1"/>
  <c r="F517" i="1"/>
  <c r="F20" i="1"/>
  <c r="F492" i="1"/>
  <c r="F343" i="1"/>
  <c r="F154" i="1"/>
  <c r="F385" i="1"/>
  <c r="F885" i="1"/>
  <c r="F300" i="1"/>
  <c r="F847" i="1"/>
  <c r="F349" i="1"/>
  <c r="F87" i="1"/>
  <c r="F642" i="1"/>
  <c r="F888" i="1"/>
  <c r="F781" i="1"/>
  <c r="F27" i="1"/>
  <c r="F972" i="1"/>
  <c r="F494" i="1"/>
  <c r="F716" i="1"/>
  <c r="F747" i="1"/>
  <c r="F807" i="1"/>
  <c r="F512" i="1"/>
  <c r="F551" i="1"/>
  <c r="F881" i="1"/>
  <c r="F156" i="1"/>
  <c r="F604" i="1"/>
  <c r="F359" i="1"/>
  <c r="F444" i="1"/>
  <c r="F869" i="1"/>
  <c r="F543" i="1"/>
  <c r="F464" i="1"/>
  <c r="F321" i="1"/>
  <c r="F165" i="1"/>
  <c r="F74" i="1"/>
  <c r="F819" i="1"/>
  <c r="F335" i="1"/>
  <c r="F198" i="1"/>
  <c r="F175" i="1"/>
  <c r="F828" i="1"/>
  <c r="F346" i="1"/>
  <c r="F142" i="1"/>
  <c r="F524" i="1"/>
  <c r="F874" i="1"/>
  <c r="F757" i="1"/>
  <c r="F247" i="1"/>
  <c r="F86" i="1"/>
  <c r="F562" i="1"/>
  <c r="F646" i="1"/>
  <c r="F925" i="1"/>
  <c r="F765" i="1"/>
  <c r="F222" i="1"/>
  <c r="F867" i="1"/>
  <c r="F936" i="1"/>
  <c r="F344" i="1"/>
  <c r="F270" i="1"/>
  <c r="F556" i="1"/>
  <c r="F310" i="1"/>
  <c r="F186" i="1"/>
  <c r="F893" i="1"/>
  <c r="F49" i="1"/>
  <c r="F79" i="1"/>
  <c r="F119" i="1"/>
  <c r="F998" i="1"/>
  <c r="F850" i="1"/>
  <c r="F894" i="1"/>
  <c r="F794" i="1"/>
  <c r="F1001" i="1"/>
  <c r="F680" i="1"/>
  <c r="F83" i="1"/>
  <c r="F341" i="1"/>
  <c r="F594" i="1"/>
  <c r="F934" i="1"/>
  <c r="F31" i="1"/>
  <c r="F825" i="1"/>
  <c r="F535" i="1"/>
  <c r="F679" i="1"/>
  <c r="F511" i="1"/>
  <c r="F892" i="1"/>
  <c r="F449" i="1"/>
  <c r="F826" i="1"/>
  <c r="F899" i="1"/>
  <c r="F750" i="1"/>
  <c r="F813" i="1"/>
  <c r="F536" i="1"/>
  <c r="F963" i="1"/>
  <c r="F554" i="1"/>
  <c r="F109" i="1"/>
  <c r="F432" i="1"/>
  <c r="F858" i="1"/>
  <c r="F56" i="1"/>
  <c r="F634" i="1"/>
  <c r="F632" i="1"/>
  <c r="F406" i="1"/>
  <c r="F569" i="1"/>
  <c r="F648" i="1"/>
  <c r="F947" i="1"/>
  <c r="F598" i="1"/>
  <c r="F583" i="1"/>
  <c r="F91" i="1"/>
  <c r="F396" i="1"/>
  <c r="F929" i="1"/>
  <c r="F94" i="1"/>
  <c r="F424" i="1"/>
  <c r="F516" i="1"/>
  <c r="F835" i="1"/>
  <c r="F674" i="1"/>
  <c r="F218" i="1"/>
  <c r="F889" i="1"/>
  <c r="F982" i="1"/>
  <c r="F927" i="1"/>
  <c r="F204" i="1"/>
  <c r="F613" i="1"/>
  <c r="F377" i="1"/>
  <c r="F26" i="1"/>
  <c r="F209" i="1"/>
  <c r="F199" i="1"/>
  <c r="F971" i="1"/>
  <c r="F740" i="1"/>
  <c r="F573" i="1"/>
  <c r="F808" i="1"/>
  <c r="F419" i="1"/>
  <c r="F266" i="1"/>
  <c r="F237" i="1"/>
  <c r="F298" i="1"/>
  <c r="F453" i="1"/>
  <c r="F559" i="1"/>
  <c r="F38" i="1"/>
  <c r="F136" i="1"/>
  <c r="F941" i="1"/>
  <c r="F451" i="1"/>
  <c r="F635" i="1"/>
  <c r="F293" i="1"/>
  <c r="F806" i="1"/>
  <c r="F273" i="1"/>
  <c r="F327" i="1"/>
  <c r="F245" i="1"/>
  <c r="F185" i="1"/>
  <c r="F588" i="1"/>
  <c r="F756" i="1"/>
  <c r="F537" i="1"/>
  <c r="F137" i="1"/>
  <c r="F720" i="1"/>
  <c r="F702" i="1"/>
  <c r="F914" i="1"/>
  <c r="F922" i="1"/>
  <c r="F558" i="1"/>
  <c r="F160" i="1"/>
  <c r="F711" i="1"/>
  <c r="F770" i="1"/>
  <c r="F171" i="1"/>
  <c r="F509" i="1"/>
  <c r="F428" i="1"/>
  <c r="F28" i="1"/>
  <c r="F673" i="1"/>
  <c r="F652" i="1"/>
  <c r="F703" i="1"/>
  <c r="F643" i="1"/>
  <c r="F22" i="1"/>
  <c r="F940" i="1"/>
  <c r="F412" i="1"/>
  <c r="F962" i="1"/>
  <c r="F288" i="1"/>
  <c r="F296" i="1"/>
  <c r="F383" i="1"/>
  <c r="F974" i="1"/>
  <c r="F967" i="1"/>
  <c r="F291" i="1"/>
  <c r="F476" i="1"/>
  <c r="F508" i="1"/>
  <c r="F361" i="1"/>
  <c r="F323" i="1"/>
  <c r="F319" i="1"/>
  <c r="F470" i="1"/>
  <c r="F200" i="1"/>
  <c r="F503" i="1"/>
  <c r="F115" i="1"/>
  <c r="F935" i="1"/>
  <c r="F448" i="1"/>
  <c r="F353" i="1"/>
  <c r="F408" i="1"/>
  <c r="F363" i="1"/>
  <c r="F316" i="1"/>
  <c r="F233" i="1"/>
  <c r="F787" i="1"/>
  <c r="F876" i="1"/>
  <c r="F215" i="1"/>
  <c r="F68" i="1"/>
  <c r="F978" i="1"/>
  <c r="F390" i="1"/>
  <c r="F202" i="1"/>
  <c r="F660" i="1"/>
  <c r="F292" i="1"/>
  <c r="F57" i="1"/>
  <c r="F418" i="1"/>
  <c r="F705" i="1"/>
  <c r="F722" i="1"/>
  <c r="F181" i="1"/>
  <c r="F812" i="1"/>
  <c r="F638" i="1"/>
  <c r="F655" i="1"/>
  <c r="F523" i="1"/>
  <c r="F706" i="1"/>
  <c r="F651" i="1"/>
  <c r="F945" i="1"/>
  <c r="F748" i="1"/>
  <c r="F924" i="1"/>
  <c r="F505" i="1"/>
  <c r="F433" i="1"/>
  <c r="F268" i="1"/>
  <c r="F791" i="1"/>
  <c r="F591" i="1"/>
  <c r="F614" i="1"/>
  <c r="F817" i="1"/>
  <c r="F718" i="1"/>
  <c r="F789" i="1"/>
  <c r="F987" i="1"/>
  <c r="F615" i="1"/>
  <c r="F484" i="1"/>
  <c r="F2" i="1"/>
  <c r="F90" i="1"/>
  <c r="F311" i="1"/>
  <c r="F814" i="1"/>
  <c r="F959" i="1"/>
  <c r="F732" i="1"/>
  <c r="F797" i="1"/>
  <c r="F644" i="1"/>
  <c r="F758" i="1"/>
  <c r="F574" i="1"/>
  <c r="F661" i="1"/>
  <c r="F856" i="1"/>
  <c r="F239" i="1"/>
  <c r="F710" i="1"/>
  <c r="F350" i="1"/>
  <c r="F904" i="1"/>
  <c r="F147" i="1"/>
  <c r="F99" i="1"/>
  <c r="F500" i="1"/>
  <c r="F749" i="1"/>
  <c r="F810" i="1"/>
  <c r="F855" i="1"/>
  <c r="F493" i="1"/>
  <c r="F314" i="1"/>
  <c r="F636" i="1"/>
  <c r="F918" i="1"/>
  <c r="F23" i="1"/>
  <c r="F578" i="1"/>
  <c r="F623" i="1"/>
  <c r="F423" i="1"/>
  <c r="F148" i="1"/>
  <c r="F82" i="1"/>
  <c r="F692" i="1"/>
  <c r="F309" i="1"/>
  <c r="F30" i="1"/>
  <c r="F107" i="1"/>
  <c r="F561" i="1"/>
  <c r="F260" i="1"/>
  <c r="F442" i="1"/>
  <c r="F602" i="1"/>
  <c r="F713" i="1"/>
  <c r="F633" i="1"/>
  <c r="F462" i="1"/>
  <c r="F735" i="1"/>
  <c r="F415" i="1"/>
  <c r="F102" i="1"/>
  <c r="F631" i="1"/>
  <c r="F980" i="1"/>
  <c r="F352" i="1"/>
  <c r="F760" i="1"/>
  <c r="F179" i="1"/>
  <c r="F496" i="1"/>
  <c r="F571" i="1"/>
  <c r="F479" i="1"/>
  <c r="F397" i="1"/>
  <c r="F54" i="1"/>
  <c r="F441" i="1"/>
  <c r="F427" i="1"/>
  <c r="F906" i="1"/>
  <c r="F3" i="1"/>
  <c r="F384" i="1"/>
  <c r="F97" i="1"/>
  <c r="F887" i="1"/>
  <c r="F85" i="1"/>
  <c r="F234" i="1"/>
  <c r="F564" i="1"/>
  <c r="F414" i="1"/>
  <c r="F839" i="1"/>
  <c r="F970" i="1"/>
  <c r="F404" i="1"/>
  <c r="F211" i="1"/>
  <c r="F461" i="1"/>
  <c r="F782" i="1"/>
  <c r="F612" i="1"/>
  <c r="F373" i="1"/>
  <c r="F919" i="1"/>
  <c r="F330" i="1"/>
  <c r="F120" i="1"/>
  <c r="F603" i="1"/>
  <c r="F596" i="1"/>
  <c r="F84" i="1"/>
  <c r="F174" i="1"/>
  <c r="F155" i="1"/>
  <c r="F857" i="1"/>
  <c r="F457" i="1"/>
  <c r="F983" i="1"/>
  <c r="F727" i="1"/>
  <c r="F873" i="1"/>
  <c r="F14" i="1"/>
  <c r="F15" i="1"/>
  <c r="F939" i="1"/>
  <c r="F53" i="1"/>
  <c r="F872" i="1"/>
  <c r="F283" i="1"/>
  <c r="F256" i="1"/>
  <c r="F845" i="1"/>
  <c r="F402" i="1"/>
  <c r="F995" i="1"/>
  <c r="F250" i="1"/>
  <c r="F593" i="1"/>
  <c r="F226" i="1"/>
  <c r="F368" i="1"/>
  <c r="F371" i="1"/>
  <c r="F42" i="1"/>
  <c r="F123" i="1"/>
  <c r="F77" i="1"/>
  <c r="F689" i="1"/>
  <c r="F849" i="1"/>
  <c r="F63" i="1"/>
  <c r="F348" i="1"/>
  <c r="F527" i="1"/>
  <c r="F47" i="1"/>
  <c r="F289" i="1"/>
  <c r="F866" i="1"/>
  <c r="F744" i="1"/>
  <c r="F251" i="1"/>
  <c r="F621" i="1"/>
  <c r="F210" i="1"/>
  <c r="F784" i="1"/>
  <c r="F526" i="1"/>
  <c r="F312" i="1"/>
  <c r="F459" i="1"/>
  <c r="F952" i="1"/>
  <c r="F700" i="1"/>
  <c r="F786" i="1"/>
  <c r="F40" i="1"/>
  <c r="F647" i="1"/>
  <c r="F547" i="1"/>
  <c r="F778" i="1"/>
  <c r="F279" i="1"/>
  <c r="F443" i="1"/>
  <c r="F520" i="1"/>
  <c r="F307" i="1"/>
  <c r="F46" i="1"/>
  <c r="F568" i="1"/>
  <c r="F616" i="1"/>
  <c r="F838" i="1"/>
  <c r="F870" i="1"/>
  <c r="F883" i="1"/>
  <c r="F852" i="1"/>
  <c r="F12" i="1"/>
  <c r="F486" i="1"/>
  <c r="F932" i="1"/>
  <c r="F753" i="1"/>
  <c r="F539" i="1"/>
  <c r="F318" i="1"/>
  <c r="F620" i="1"/>
  <c r="F996" i="1"/>
  <c r="F295" i="1"/>
  <c r="F302" i="1"/>
  <c r="F546" i="1"/>
  <c r="F213" i="1"/>
  <c r="F776" i="1"/>
  <c r="F13" i="1"/>
  <c r="F219" i="1"/>
  <c r="F871" i="1"/>
  <c r="F721" i="1"/>
  <c r="F306" i="1"/>
  <c r="F662" i="1"/>
  <c r="F262" i="1"/>
  <c r="F240" i="1"/>
  <c r="F595" i="1"/>
  <c r="F472" i="1"/>
  <c r="F69" i="1"/>
  <c r="F138" i="1"/>
  <c r="F18" i="1"/>
  <c r="F779" i="1"/>
  <c r="F36" i="1"/>
  <c r="F195" i="1"/>
  <c r="F157" i="1"/>
  <c r="F150" i="1"/>
  <c r="F485" i="1"/>
  <c r="F126" i="1"/>
  <c r="F100" i="1"/>
  <c r="F216" i="1"/>
  <c r="F687" i="1"/>
  <c r="F774" i="1"/>
  <c r="F992" i="1"/>
  <c r="F541" i="1"/>
  <c r="F177" i="1"/>
  <c r="F400" i="1"/>
  <c r="F413" i="1"/>
  <c r="F607" i="1"/>
  <c r="F667" i="1"/>
  <c r="F35" i="1"/>
  <c r="F450" i="1"/>
  <c r="F313" i="1"/>
  <c r="F563" i="1"/>
  <c r="F440" i="1"/>
  <c r="F78" i="1"/>
  <c r="F868" i="1"/>
  <c r="F570" i="1"/>
  <c r="F301" i="1"/>
  <c r="F89" i="1"/>
  <c r="F243" i="1"/>
  <c r="F161" i="1"/>
  <c r="F465" i="1"/>
  <c r="F997" i="1"/>
  <c r="F290" i="1"/>
  <c r="F775" i="1"/>
  <c r="F64" i="1"/>
  <c r="F525" i="1"/>
  <c r="F552" i="1"/>
  <c r="F151" i="1"/>
  <c r="F447" i="1"/>
  <c r="F683" i="1"/>
  <c r="F844" i="1"/>
  <c r="F232" i="1"/>
  <c r="F548" i="1"/>
  <c r="F322" i="1"/>
  <c r="F128" i="1"/>
  <c r="F158" i="1"/>
  <c r="F329" i="1"/>
  <c r="F811" i="1"/>
  <c r="F380" i="1"/>
  <c r="F334" i="1"/>
  <c r="F895" i="1"/>
  <c r="F605" i="1"/>
  <c r="F208" i="1"/>
  <c r="F364" i="1"/>
  <c r="F320" i="1"/>
  <c r="F159" i="1"/>
  <c r="F685" i="1"/>
  <c r="F884" i="1"/>
  <c r="F659" i="1"/>
  <c r="F837" i="1"/>
  <c r="F81" i="1"/>
  <c r="F257" i="1"/>
  <c r="F829" i="1"/>
  <c r="F135" i="1"/>
  <c r="F241" i="1"/>
  <c r="F709" i="1"/>
  <c r="F513" i="1"/>
  <c r="F627" i="1"/>
  <c r="F875" i="1"/>
  <c r="F286" i="1"/>
  <c r="F365" i="1"/>
  <c r="F519" i="1"/>
  <c r="F225" i="1"/>
  <c r="F252" i="1"/>
  <c r="F477" i="1"/>
  <c r="F317" i="1"/>
  <c r="F964" i="1"/>
  <c r="F41" i="1"/>
  <c r="F878" i="1"/>
  <c r="F768" i="1"/>
  <c r="F122" i="1"/>
  <c r="F988" i="1"/>
  <c r="F405" i="1"/>
  <c r="F231" i="1"/>
  <c r="F989" i="1"/>
  <c r="F942" i="1"/>
  <c r="F376" i="1"/>
  <c r="F379" i="1"/>
  <c r="F907" i="1"/>
  <c r="F173" i="1"/>
  <c r="F95" i="1"/>
  <c r="F910" i="1"/>
  <c r="F299" i="1"/>
  <c r="F37" i="1"/>
  <c r="F780" i="1"/>
  <c r="F742" i="1"/>
  <c r="F407" i="1"/>
  <c r="F841" i="1"/>
  <c r="F741" i="1"/>
  <c r="F244" i="1"/>
  <c r="F739" i="1"/>
  <c r="F337" i="1"/>
  <c r="F999" i="1"/>
  <c r="F351" i="1"/>
  <c r="F242" i="1"/>
  <c r="F93" i="1"/>
  <c r="F265" i="1"/>
  <c r="F917" i="1"/>
  <c r="F802" i="1"/>
  <c r="F515" i="1"/>
  <c r="F275" i="1"/>
  <c r="F533" i="1"/>
  <c r="F675" i="1"/>
  <c r="F284" i="1"/>
  <c r="F238" i="1"/>
  <c r="F339" i="1"/>
  <c r="F374" i="1"/>
  <c r="F990" i="1"/>
  <c r="F783" i="1"/>
  <c r="F538" i="1"/>
  <c r="F785" i="1"/>
  <c r="F723" i="1"/>
  <c r="F938" i="1"/>
  <c r="F704" i="1"/>
  <c r="F392" i="1"/>
  <c r="F645" i="1"/>
  <c r="F859" i="1"/>
  <c r="F954" i="1"/>
  <c r="F880" i="1"/>
  <c r="F719" i="1"/>
  <c r="F386" i="1"/>
  <c r="F968" i="1"/>
  <c r="F17" i="1"/>
  <c r="F681" i="1"/>
  <c r="F733" i="1"/>
  <c r="F140" i="1"/>
  <c r="F16" i="1"/>
  <c r="F912" i="1"/>
  <c r="F483" i="1"/>
  <c r="F43" i="1"/>
  <c r="F969" i="1"/>
  <c r="F625" i="1"/>
  <c r="F510" i="1"/>
  <c r="F192" i="1"/>
  <c r="F629" i="1"/>
  <c r="F153" i="1"/>
  <c r="F129" i="1"/>
  <c r="F39" i="1"/>
  <c r="F456" i="1"/>
  <c r="F162" i="1"/>
  <c r="F542" i="1"/>
  <c r="F728" i="1"/>
  <c r="F877" i="1"/>
  <c r="F258" i="1"/>
  <c r="F900" i="1"/>
  <c r="F132" i="1"/>
  <c r="F411" i="1"/>
  <c r="F172" i="1"/>
  <c r="F670" i="1"/>
  <c r="F34" i="1"/>
  <c r="F438" i="1"/>
  <c r="F824" i="1"/>
  <c r="F345" i="1"/>
  <c r="F626" i="1"/>
  <c r="F431" i="1"/>
  <c r="F416" i="1"/>
  <c r="F694" i="1"/>
  <c r="F823" i="1"/>
  <c r="F276" i="1"/>
  <c r="F769" i="1"/>
  <c r="F92" i="1"/>
  <c r="F618" i="1"/>
  <c r="F528" i="1"/>
  <c r="F108" i="1"/>
  <c r="F658" i="1"/>
  <c r="F767" i="1"/>
  <c r="F401" i="1"/>
  <c r="F672" i="1"/>
  <c r="F729" i="1"/>
  <c r="F745" i="1"/>
  <c r="F746" i="1"/>
  <c r="F1000" i="1"/>
  <c r="G6" i="8" l="1"/>
  <c r="G7" i="8"/>
  <c r="G2" i="8"/>
  <c r="I2" i="8" s="1"/>
  <c r="I6" i="8"/>
  <c r="J10" i="8"/>
  <c r="G3" i="8"/>
  <c r="J3" i="8" s="1"/>
  <c r="G5" i="8"/>
  <c r="I5" i="8" s="1"/>
  <c r="I7" i="8"/>
  <c r="G11" i="8"/>
  <c r="J11" i="8" s="1"/>
  <c r="I9" i="8"/>
  <c r="I10" i="8"/>
  <c r="H10" i="8"/>
  <c r="G8" i="8"/>
  <c r="H8" i="8" s="1"/>
  <c r="J7" i="8"/>
  <c r="J6" i="8"/>
  <c r="J9" i="8"/>
  <c r="G12" i="8"/>
  <c r="J12" i="8" s="1"/>
  <c r="G4" i="8"/>
  <c r="J4" i="8" s="1"/>
  <c r="H9" i="8"/>
  <c r="H7" i="8"/>
  <c r="H2" i="8"/>
  <c r="H6" i="8"/>
  <c r="G13" i="8"/>
  <c r="J13" i="8" s="1"/>
  <c r="J2" i="8" l="1"/>
  <c r="H4" i="8"/>
  <c r="H5" i="8"/>
  <c r="I8" i="8"/>
  <c r="I3" i="8"/>
  <c r="H3" i="8"/>
  <c r="I4" i="8"/>
  <c r="I12" i="8"/>
  <c r="J8" i="8"/>
  <c r="I11" i="8"/>
  <c r="H12" i="8"/>
  <c r="H11" i="8"/>
  <c r="J5" i="8"/>
  <c r="I13" i="8"/>
  <c r="H13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Candy Martinez</author>
  </authors>
  <commentList>
    <comment ref="M1" authorId="0" shapeId="0" xr:uid="{7FEB521E-EA6A-4C8B-A5E9-22F102447EE9}">
      <text>
        <r>
          <rPr>
            <b/>
            <sz val="9"/>
            <color indexed="81"/>
            <rFont val="Tahoma"/>
            <family val="2"/>
          </rPr>
          <t>Candy Martinez:</t>
        </r>
        <r>
          <rPr>
            <sz val="9"/>
            <color indexed="81"/>
            <rFont val="Tahoma"/>
            <family val="2"/>
          </rPr>
          <t xml:space="preserve">
the formula for converting timestamp into date provided would not work so I found this other one on stack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Candy Martinez</author>
  </authors>
  <commentList>
    <comment ref="B1" authorId="0" shapeId="0" xr:uid="{2CAA4B52-2053-4A10-8C3F-ACBDA57D7413}">
      <text>
        <r>
          <rPr>
            <b/>
            <sz val="9"/>
            <color indexed="81"/>
            <rFont val="Tahoma"/>
            <family val="2"/>
          </rPr>
          <t>Candy Martinez:</t>
        </r>
        <r>
          <rPr>
            <sz val="9"/>
            <color indexed="81"/>
            <rFont val="Tahoma"/>
            <family val="2"/>
          </rPr>
          <t xml:space="preserve">
For some reason my excel would not allow me to just type in the criteria, only select a cell, so I added the criterias in the cell in order for my formula to work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<sst xmlns="http://schemas.openxmlformats.org/spreadsheetml/2006/main" count="7086" uniqueCount="2132">
  <si>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</si>
  <si>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</si>
  <si>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</si>
  <si>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</si>
  <si>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</si>
  <si>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</si>
  <si>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</si>
  <si>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</si>
  <si>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</si>
  <si>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</si>
  <si>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</si>
  <si>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</si>
  <si>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</si>
  <si>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</si>
  <si>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</si>
  <si>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</si>
  <si>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</si>
  <si>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</si>
  <si>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</si>
  <si>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</si>
  <si>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</si>
  <si>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</si>
  <si>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</si>
  <si>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</si>
  <si>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</si>
  <si>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</si>
  <si>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</si>
  <si>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</si>
  <si>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</si>
  <si>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</si>
  <si>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</si>
  <si>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</si>
  <si>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</si>
  <si>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</si>
  <si>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</si>
  <si>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</si>
  <si>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</si>
  <si>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</si>
  <si>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</si>
  <si>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</si>
  <si>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</si>
  <si>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</si>
  <si>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</si>
  <si>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</si>
  <si>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</si>
  <si>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</si>
  <si>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</si>
  <si>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</si>
  <si>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</si>
  <si>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</si>
  <si>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</si>
  <si>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</si>
  <si>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</si>
  <si>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</si>
  <si>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</si>
  <si>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</si>
  <si>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</si>
  <si>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</si>
  <si>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</si>
  <si>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</si>
  <si>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</si>
  <si>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</si>
  <si>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</si>
  <si>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</si>
  <si>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</si>
  <si>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</si>
  <si>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</si>
  <si>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</si>
  <si>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</si>
  <si>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</si>
  <si>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</si>
  <si>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</si>
  <si>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</si>
  <si>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</si>
  <si>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</si>
  <si>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</si>
  <si>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</si>
  <si>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</si>
  <si>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</si>
  <si>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</si>
  <si>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</si>
  <si>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</si>
  <si>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</si>
  <si>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</si>
  <si>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</si>
  <si>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</si>
  <si>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</si>
  <si>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</si>
  <si>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</si>
  <si>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</si>
  <si>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</si>
  <si>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</si>
  <si>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</si>
  <si>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</si>
  <si>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</si>
  <si>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</si>
  <si>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</si>
  <si>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</si>
  <si>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</si>
  <si>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</si>
  <si>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</si>
  <si>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</si>
  <si>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</si>
  <si>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</si>
  <si>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</si>
  <si>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</si>
  <si>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</si>
  <si>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</si>
  <si>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</si>
  <si>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</si>
  <si>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</si>
  <si>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</si>
  <si>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</si>
  <si>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</si>
  <si>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</si>
  <si>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</si>
  <si>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</si>
  <si>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</si>
  <si>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</si>
  <si>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</si>
  <si>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</si>
  <si>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</si>
  <si>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</si>
  <si>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</si>
  <si>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</si>
  <si>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</si>
  <si>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</si>
  <si>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</si>
  <si>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</si>
  <si>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</si>
  <si>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</si>
  <si>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</si>
  <si>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</si>
  <si>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</si>
  <si>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</si>
  <si>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</si>
  <si>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</si>
  <si>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</si>
  <si>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</si>
  <si>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</si>
  <si>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</si>
  <si>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</si>
  <si>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</si>
  <si>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</si>
  <si>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</si>
  <si>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</si>
  <si>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</si>
  <si>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</si>
  <si>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</si>
  <si>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</si>
  <si>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</si>
  <si>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</si>
  <si>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</si>
  <si>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</si>
  <si>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</si>
  <si>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</si>
  <si>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</si>
  <si>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</si>
  <si>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</si>
  <si>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</si>
  <si>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</si>
  <si>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</si>
  <si>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</si>
  <si>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</si>
  <si>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</si>
  <si>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</si>
  <si>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</si>
  <si>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</si>
  <si>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</si>
  <si>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</si>
  <si>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</si>
  <si>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</si>
  <si>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</si>
  <si>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</si>
  <si>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</si>
  <si>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</si>
  <si>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</si>
  <si>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</si>
  <si>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</si>
  <si>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</si>
  <si>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</si>
  <si>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</si>
  <si>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</si>
  <si>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</si>
  <si>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</si>
  <si>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</si>
  <si>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</si>
  <si>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</si>
  <si>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</si>
  <si>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</si>
  <si>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</si>
  <si>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</si>
  <si>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</si>
  <si>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</si>
  <si>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</si>
  <si>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</si>
  <si>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</si>
  <si>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</si>
  <si>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</si>
  <si>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</si>
  <si>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</si>
  <si>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</si>
  <si>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</si>
  <si>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</si>
  <si>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</si>
  <si>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</si>
  <si>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</si>
  <si>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</si>
  <si>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</si>
  <si>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</si>
  <si>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</si>
  <si>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</si>
  <si>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</si>
  <si>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</si>
  <si>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</si>
  <si>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</si>
  <si>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</si>
  <si>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</si>
  <si>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</si>
  <si>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</si>
  <si>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</si>
  <si>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</si>
  <si>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</si>
  <si>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</si>
  <si>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</si>
  <si>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</si>
  <si>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</si>
  <si>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</si>
  <si>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</si>
  <si>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</si>
  <si>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</si>
  <si>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</si>
  <si>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</si>
  <si>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</si>
  <si>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</si>
  <si>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</si>
  <si>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</si>
  <si>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</si>
  <si>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</si>
  <si>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</si>
  <si>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</si>
  <si>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</si>
  <si>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</si>
  <si>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</si>
  <si>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</si>
  <si>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</si>
  <si>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</si>
  <si>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</si>
  <si>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</si>
  <si>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</si>
  <si>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</si>
  <si>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</si>
  <si>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</si>
  <si>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</si>
  <si>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</si>
  <si>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</si>
  <si>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</si>
  <si>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</si>
  <si>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</si>
  <si>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</si>
  <si>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</si>
  <si>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</si>
  <si>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</si>
  <si>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</si>
  <si>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</si>
  <si>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</si>
  <si>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</si>
  <si>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</si>
  <si>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</si>
  <si>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</si>
  <si>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</si>
  <si>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</si>
  <si>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</si>
  <si>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</si>
  <si>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</si>
  <si>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</si>
  <si>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</si>
  <si>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</si>
  <si>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</si>
  <si>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</si>
  <si>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</si>
  <si>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</si>
  <si>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</si>
  <si>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</si>
  <si>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</si>
  <si>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</si>
  <si>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</si>
  <si>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</si>
  <si>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</si>
  <si>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</si>
  <si>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</si>
  <si>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</si>
  <si>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</si>
  <si>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</si>
  <si>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</si>
  <si>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</si>
  <si>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</si>
  <si>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</si>
  <si>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</si>
  <si>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</si>
  <si>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</si>
  <si>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</si>
  <si>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</si>
  <si>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</si>
  <si>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</si>
  <si>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</si>
  <si>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</si>
  <si>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</si>
  <si>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</si>
  <si>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</si>
  <si>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</si>
  <si>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</si>
  <si>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</si>
  <si>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</si>
  <si>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</si>
  <si>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</si>
  <si>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</si>
  <si>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</si>
  <si>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</si>
  <si>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</si>
  <si>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</si>
  <si>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</si>
  <si>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</si>
  <si>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</si>
  <si>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</si>
  <si>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</si>
  <si>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</si>
  <si>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</si>
  <si>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</si>
  <si>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</si>
  <si>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</si>
  <si>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</si>
  <si>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</si>
  <si>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</si>
  <si>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</si>
  <si>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</si>
  <si>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</si>
  <si>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</si>
  <si>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</si>
  <si>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</si>
  <si>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</si>
  <si>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</si>
  <si>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</si>
  <si>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</si>
  <si>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</si>
  <si>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</si>
  <si>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</si>
  <si>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</si>
  <si>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</si>
  <si>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</si>
  <si>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</si>
  <si>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</si>
  <si>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</si>
  <si>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</si>
  <si>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</si>
  <si>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</si>
  <si>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</si>
  <si>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</si>
  <si>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</si>
  <si>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</si>
  <si>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</si>
  <si>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</si>
  <si>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</si>
  <si>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</si>
  <si>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</si>
  <si>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</si>
  <si>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</si>
  <si>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</si>
  <si>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</si>
  <si>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</si>
  <si>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</si>
  <si>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</si>
  <si>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</si>
  <si>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</si>
  <si>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</si>
  <si>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</si>
  <si>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</si>
  <si>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</si>
  <si>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</si>
  <si>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</si>
  <si>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</si>
  <si>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</si>
  <si>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</si>
  <si>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</si>
  <si>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</si>
  <si>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</si>
  <si>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</si>
  <si>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</si>
  <si>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</si>
  <si>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</si>
  <si>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</si>
  <si>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</si>
  <si>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</si>
  <si>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</si>
  <si>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</si>
  <si>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</si>
  <si>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</si>
  <si>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</si>
  <si>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</si>
  <si>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</si>
  <si>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</si>
  <si>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</si>
  <si>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</si>
  <si>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</si>
  <si>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</si>
  <si>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</si>
  <si>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</si>
  <si>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</si>
  <si>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</si>
  <si>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</si>
  <si>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</si>
  <si>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</si>
  <si>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</si>
  <si>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</si>
  <si>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</si>
  <si>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</si>
  <si>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</si>
  <si>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</si>
  <si>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</si>
  <si>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</si>
  <si>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</si>
  <si>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</si>
  <si>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</si>
  <si>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</si>
  <si>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</si>
  <si>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</si>
  <si>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</si>
  <si>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</si>
  <si>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</si>
  <si>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</si>
  <si>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</si>
  <si>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</si>
  <si>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</si>
  <si>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</si>
  <si>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</si>
  <si>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</si>
  <si>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</si>
  <si>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</si>
  <si>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</si>
  <si>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</si>
  <si>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</si>
  <si>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</si>
  <si>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</si>
  <si>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</si>
  <si>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</si>
  <si>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</si>
  <si>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</si>
  <si>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</si>
  <si>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</si>
  <si>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</si>
  <si>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</si>
  <si>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</si>
  <si>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</si>
  <si>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</si>
  <si>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</si>
  <si>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</si>
  <si>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</si>
  <si>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</si>
  <si>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</si>
  <si>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</si>
  <si>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</si>
  <si>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</si>
  <si>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</si>
  <si>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</si>
  <si>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</si>
  <si>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</si>
  <si>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</si>
  <si>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</si>
  <si>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</si>
  <si>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</si>
  <si>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</si>
  <si>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</si>
  <si>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</si>
  <si>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</si>
  <si>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</si>
  <si>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</si>
  <si>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</si>
  <si>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</si>
  <si>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</si>
  <si>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</si>
  <si>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</si>
  <si>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</si>
  <si>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</si>
  <si>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</si>
  <si>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</si>
  <si>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</si>
  <si>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</si>
  <si>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</si>
  <si>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</si>
  <si>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</si>
  <si>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</si>
  <si>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</si>
  <si>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</si>
  <si>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</si>
  <si>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</si>
  <si>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</si>
  <si>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</si>
  <si>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</si>
  <si>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</si>
  <si>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</si>
  <si>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</si>
  <si>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</si>
  <si>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</si>
  <si>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</si>
  <si>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</si>
  <si>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</si>
  <si>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</si>
  <si>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</si>
  <si>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</si>
  <si>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</si>
  <si>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</si>
  <si>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</si>
  <si>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</si>
  <si>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</si>
  <si>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</si>
  <si>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</si>
  <si>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</si>
  <si>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</si>
  <si>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</si>
  <si>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</si>
  <si>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</si>
  <si>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</si>
  <si>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</si>
  <si>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</si>
  <si>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</si>
  <si>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</si>
  <si>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</si>
  <si>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</si>
  <si>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</si>
  <si>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</si>
  <si>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</si>
  <si>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</si>
  <si>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</si>
  <si>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</si>
  <si>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</si>
  <si>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</si>
  <si>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</si>
  <si>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</si>
  <si>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</si>
  <si>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</si>
  <si>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</si>
  <si>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</si>
  <si>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</si>
  <si>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</si>
  <si>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</si>
  <si>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</si>
  <si>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</si>
  <si>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</si>
  <si>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</si>
  <si>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</si>
  <si>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</si>
  <si>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</si>
  <si>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</si>
  <si>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</si>
  <si>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</si>
  <si>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</si>
  <si>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</si>
  <si>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</si>
  <si>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</si>
  <si>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</si>
  <si>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</si>
  <si>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</si>
  <si>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</si>
  <si>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</si>
  <si>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</si>
  <si>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</si>
  <si>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</si>
  <si>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</si>
  <si>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</si>
  <si>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</si>
  <si>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</si>
  <si>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</si>
  <si>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</si>
  <si>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</si>
  <si>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</si>
  <si>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</si>
  <si>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</si>
  <si>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</si>
  <si>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</si>
  <si>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</si>
  <si>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</si>
  <si>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</si>
  <si>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</si>
  <si>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</si>
  <si>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</si>
  <si>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</si>
  <si>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</si>
  <si>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</si>
  <si>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</si>
  <si>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</si>
  <si>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</si>
  <si>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</si>
  <si>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</si>
  <si>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</si>
  <si>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</si>
  <si>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</si>
  <si>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</si>
  <si>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</si>
  <si>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</si>
  <si>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</si>
  <si>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</si>
  <si>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</si>
  <si>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</si>
  <si>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</si>
  <si>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</si>
  <si>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</si>
  <si>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</si>
  <si>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</si>
  <si>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</si>
  <si>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</si>
  <si>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</si>
  <si>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</si>
  <si>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</si>
  <si>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</si>
  <si>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</si>
  <si>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</si>
  <si>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</si>
  <si>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</si>
  <si>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</si>
  <si>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</si>
  <si>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</si>
  <si>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</si>
  <si>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</si>
  <si>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</si>
  <si>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</si>
  <si>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</si>
  <si>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</si>
  <si>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</si>
  <si>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</si>
  <si>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</si>
  <si>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</si>
  <si>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</si>
  <si>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</si>
  <si>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</si>
  <si>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</si>
  <si>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</si>
  <si>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</si>
  <si>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</si>
  <si>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</si>
  <si>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</si>
  <si>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</si>
  <si>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</si>
  <si>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</si>
  <si>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</si>
  <si>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</si>
  <si>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</si>
  <si>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</si>
  <si>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</si>
  <si>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</si>
  <si>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</si>
  <si>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</si>
  <si>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</si>
  <si>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</si>
  <si>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</si>
  <si>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</si>
  <si>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</si>
  <si>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</si>
  <si>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</si>
  <si>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</si>
  <si>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</si>
  <si>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</si>
  <si>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</si>
  <si>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</si>
  <si>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</si>
  <si>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</si>
  <si>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</si>
  <si>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</si>
  <si>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</si>
  <si>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</si>
  <si>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</si>
  <si>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</si>
  <si>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</si>
  <si>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</si>
  <si>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</si>
  <si>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</si>
  <si>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</si>
  <si>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</si>
  <si>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</si>
  <si>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</si>
  <si>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</si>
  <si>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</si>
  <si>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</si>
  <si>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</si>
  <si>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</si>
  <si>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</si>
  <si>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</si>
  <si>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</si>
  <si>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</si>
  <si>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</si>
  <si>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</si>
  <si>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</si>
  <si>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</si>
  <si>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</si>
  <si>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</si>
  <si>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</si>
  <si>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</si>
  <si>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</si>
  <si>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</si>
  <si>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</si>
  <si>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</si>
  <si>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</si>
  <si>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</si>
  <si>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</si>
  <si>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</si>
  <si>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</si>
  <si>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</si>
  <si>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</si>
  <si>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</si>
  <si>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</si>
  <si>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</si>
  <si>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</si>
  <si>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</si>
  <si>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</si>
  <si>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</si>
  <si>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</si>
  <si>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</si>
  <si>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</si>
  <si>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</si>
  <si>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</si>
  <si>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</si>
  <si>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</si>
  <si>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</si>
  <si>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</si>
  <si>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</si>
  <si>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</si>
  <si>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</si>
  <si>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</si>
  <si>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</si>
  <si>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</si>
  <si>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</si>
  <si>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</si>
  <si>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</si>
  <si>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</si>
  <si>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</si>
  <si>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</si>
  <si>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</si>
  <si>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</si>
  <si>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</si>
  <si>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</si>
  <si>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</si>
  <si>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</si>
  <si>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</si>
  <si>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</si>
  <si>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</si>
  <si>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</si>
  <si>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</si>
  <si>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</si>
  <si>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</si>
  <si>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</si>
  <si>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</si>
  <si>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</si>
  <si>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</si>
  <si>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</si>
  <si>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</si>
  <si>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</si>
  <si>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</si>
  <si>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</si>
  <si>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</si>
  <si>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</si>
  <si>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</si>
  <si>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</si>
  <si>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</si>
  <si>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</si>
  <si>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</si>
  <si>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</si>
  <si>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</si>
  <si>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</si>
  <si>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</si>
  <si>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</si>
  <si>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</si>
  <si>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</si>
  <si>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</si>
  <si>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</si>
  <si>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</si>
  <si>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</si>
  <si>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</si>
  <si>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</si>
  <si>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</si>
  <si>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</si>
  <si>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</si>
  <si>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</si>
  <si>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</si>
  <si>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</si>
  <si>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</si>
  <si>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</si>
  <si>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</si>
  <si>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</si>
  <si>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</si>
  <si>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</si>
  <si>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</si>
  <si>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</si>
  <si>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</si>
  <si>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</si>
  <si>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</si>
  <si>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</si>
  <si>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</si>
  <si>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</si>
  <si>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</si>
  <si>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</si>
  <si>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</si>
  <si>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</si>
  <si>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</si>
  <si>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</si>
  <si>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</si>
  <si>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</si>
  <si>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</si>
  <si>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</si>
  <si>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</si>
  <si>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</si>
  <si>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</si>
  <si>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</si>
  <si>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</si>
  <si>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</si>
  <si>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</si>
  <si>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</si>
  <si>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</si>
  <si>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</si>
  <si>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</si>
  <si>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</si>
  <si>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</si>
  <si>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</si>
  <si>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</si>
  <si>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</si>
  <si>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</si>
  <si>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</si>
  <si>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</si>
  <si>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</si>
  <si>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</si>
  <si>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</si>
  <si>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</si>
  <si>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</si>
  <si>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</si>
  <si>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</si>
  <si>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</si>
  <si>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</si>
  <si>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</si>
  <si>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</si>
  <si>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</si>
  <si>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</si>
  <si>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</si>
  <si>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</si>
  <si>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</si>
  <si>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</si>
  <si>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</si>
  <si>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</si>
  <si>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</si>
  <si>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</si>
  <si>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</si>
  <si>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</si>
  <si>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</si>
  <si>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</si>
  <si>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</si>
  <si>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</si>
  <si>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</si>
  <si>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</si>
  <si>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</si>
  <si>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</si>
  <si>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</si>
  <si>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</si>
  <si>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</si>
  <si>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</si>
  <si>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</si>
  <si>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</si>
  <si>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</si>
  <si>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</si>
  <si>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</si>
  <si>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</si>
  <si>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</si>
  <si>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</si>
  <si>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</si>
  <si>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</si>
  <si>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</si>
  <si>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</si>
  <si>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</si>
  <si>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</si>
  <si>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</si>
  <si>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</si>
  <si>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</si>
  <si>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</si>
  <si>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</si>
  <si>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</si>
  <si>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</si>
  <si>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</si>
  <si>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</si>
  <si>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</si>
  <si>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</si>
  <si>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</si>
  <si>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</si>
  <si>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</si>
  <si>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</si>
  <si>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</si>
  <si>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</si>
  <si>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</si>
  <si>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</si>
  <si>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</si>
  <si>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</si>
  <si>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</si>
  <si>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</si>
  <si>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</si>
  <si>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</si>
  <si>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</si>
  <si>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</si>
  <si>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</si>
  <si>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</si>
  <si>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</si>
  <si>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</si>
  <si>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</si>
  <si>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</si>
  <si>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</si>
  <si>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</si>
  <si>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</si>
  <si>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</si>
  <si>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</si>
  <si>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</si>
  <si>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</si>
  <si>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</si>
  <si>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</si>
  <si>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</si>
  <si>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</si>
  <si>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</si>
  <si>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</si>
  <si>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</si>
  <si>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</si>
  <si>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</si>
  <si>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</si>
  <si>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</si>
  <si>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</si>
  <si>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</si>
  <si>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</si>
  <si>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</si>
  <si>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</si>
  <si>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</si>
  <si>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</si>
  <si>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</si>
  <si>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</si>
  <si>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</si>
  <si>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</si>
  <si>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</si>
  <si>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</si>
  <si>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</si>
  <si>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</si>
  <si>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</si>
  <si>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</si>
  <si>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</si>
  <si>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</si>
  <si>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</si>
  <si>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</si>
  <si>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</si>
  <si>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</si>
  <si>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</si>
  <si>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</si>
  <si>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</si>
  <si>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</si>
  <si>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</si>
  <si>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</si>
  <si>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</si>
  <si>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</si>
  <si>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</si>
  <si>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</si>
  <si>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</si>
  <si>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</si>
  <si>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</si>
  <si>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</si>
  <si>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</si>
  <si>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</si>
  <si>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</si>
  <si>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</si>
  <si>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</si>
  <si>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</si>
  <si>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</si>
  <si>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</si>
  <si>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</si>
  <si>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</si>
  <si>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</si>
  <si>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</si>
  <si>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</si>
  <si>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</si>
  <si>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</si>
  <si>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</si>
  <si>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</si>
  <si>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</si>
  <si>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</si>
  <si>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</si>
  <si>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</si>
  <si>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</si>
  <si>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</si>
  <si>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</si>
  <si>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</si>
  <si>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</si>
  <si>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</si>
  <si>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</si>
  <si>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</si>
  <si>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</si>
  <si>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</si>
  <si>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</si>
  <si>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</si>
  <si>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</si>
  <si>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</si>
  <si>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</si>
  <si>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</si>
  <si>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</si>
  <si>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</si>
  <si>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</si>
  <si>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</si>
  <si>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</si>
  <si>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</si>
  <si>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</si>
  <si>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</si>
  <si>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</si>
  <si>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</si>
  <si>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</si>
  <si>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</si>
  <si>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</si>
  <si>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</si>
  <si>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</si>
  <si>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</si>
  <si>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</si>
  <si>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</si>
  <si>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</si>
  <si>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</si>
  <si>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</si>
  <si>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</si>
  <si>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</si>
  <si>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</si>
  <si>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</si>
  <si>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</si>
  <si>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</si>
  <si>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</si>
  <si>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</si>
  <si>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</si>
  <si>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</si>
  <si>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</si>
  <si>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</si>
  <si>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</si>
  <si>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</si>
  <si>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</si>
  <si>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</si>
  <si>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</si>
  <si>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</si>
  <si>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</si>
  <si>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</si>
  <si>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</si>
  <si>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</si>
  <si>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</si>
  <si>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</si>
  <si>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</si>
  <si>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</si>
  <si>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</si>
  <si>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</si>
  <si>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</si>
  <si>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</si>
  <si>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</si>
  <si>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</si>
  <si>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</si>
  <si>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</si>
  <si>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</si>
  <si>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</si>
  <si>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</si>
  <si>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</si>
  <si>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</si>
  <si>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</si>
  <si>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</si>
  <si>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</si>
  <si>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</si>
  <si>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</si>
  <si>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</si>
  <si>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</si>
  <si>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</si>
  <si>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</si>
  <si>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</si>
  <si>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</si>
  <si>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</si>
  <si>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</si>
  <si>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</si>
  <si>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</si>
  <si>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</si>
  <si>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</si>
  <si>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</si>
  <si>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</si>
  <si>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</si>
  <si>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</si>
  <si>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</si>
  <si>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</si>
  <si>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</si>
  <si>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</si>
  <si>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</si>
  <si>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</si>
  <si>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</si>
  <si>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</si>
  <si>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</si>
  <si>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</si>
  <si>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</si>
  <si>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</si>
  <si>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</si>
  <si>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</si>
  <si>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</si>
  <si>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</si>
  <si>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</si>
  <si>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</si>
  <si>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</si>
  <si>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</si>
  <si>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</si>
  <si>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</si>
  <si>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</si>
  <si>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</si>
  <si>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</si>
  <si>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</si>
  <si>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</si>
  <si>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</si>
  <si>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</si>
  <si>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</si>
  <si>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</si>
  <si>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</si>
  <si>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</si>
  <si>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</si>
  <si>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</si>
  <si>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</si>
  <si>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</si>
  <si>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</si>
  <si>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</si>
  <si>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</si>
  <si>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</si>
  <si>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</si>
  <si>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</si>
  <si>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</si>
  <si>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</si>
  <si>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</si>
  <si>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</si>
  <si>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</si>
  <si>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</si>
  <si>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</si>
  <si>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</si>
  <si>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</si>
  <si>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</si>
  <si>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</si>
  <si>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</si>
  <si>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</si>
  <si>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</si>
  <si>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</si>
  <si>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</si>
  <si>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</si>
  <si>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</si>
  <si>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</si>
  <si>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</si>
  <si>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</si>
  <si>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</si>
  <si>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</si>
  <si>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</si>
  <si>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</si>
  <si>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</si>
  <si>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</si>
  <si>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</si>
  <si>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</si>
  <si>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</si>
  <si>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</si>
  <si>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</si>
  <si>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</si>
  <si>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</si>
  <si>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</si>
  <si>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</si>
  <si>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</si>
  <si>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</si>
  <si>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</si>
  <si>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</si>
  <si>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</si>
  <si>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</si>
  <si>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</si>
  <si>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</si>
  <si>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</si>
  <si>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</si>
  <si>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</si>
  <si>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</si>
  <si>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</si>
  <si>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</si>
  <si>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</si>
  <si>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</si>
  <si>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</si>
  <si>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</si>
  <si>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</si>
  <si>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</si>
  <si>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</si>
  <si>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</si>
  <si>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</si>
  <si>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</si>
  <si>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</si>
  <si>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</si>
  <si>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</si>
  <si>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</si>
  <si>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</si>
  <si>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</si>
  <si>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</si>
  <si>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</si>
  <si>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</si>
  <si>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</si>
  <si>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</si>
  <si>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</si>
  <si>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</si>
  <si>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</si>
  <si>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</si>
  <si>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</si>
  <si>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</si>
  <si>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</si>
  <si>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</si>
  <si>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</si>
  <si>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</si>
  <si>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</si>
  <si>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</si>
  <si>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</si>
  <si>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</si>
  <si>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</si>
  <si>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</si>
  <si>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</si>
  <si>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</si>
  <si>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</si>
  <si>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</si>
  <si>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</si>
  <si>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</si>
  <si>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</si>
  <si>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</si>
  <si>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</si>
  <si>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</si>
  <si>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</si>
  <si>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</si>
  <si>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</si>
  <si>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</si>
  <si>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</si>
  <si>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</si>
  <si>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</si>
  <si>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</si>
  <si>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</si>
  <si>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</si>
  <si>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</si>
  <si>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</si>
  <si>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</si>
  <si>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</si>
  <si>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</si>
  <si>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</si>
  <si>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</si>
  <si>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</si>
  <si>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</si>
  <si>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</si>
  <si>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</si>
  <si>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</si>
  <si>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</si>
  <si>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</si>
  <si>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</si>
  <si>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</si>
  <si>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</si>
  <si>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</si>
  <si>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</si>
  <si>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</si>
  <si>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</si>
  <si>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</si>
  <si>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</si>
  <si>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</si>
  <si>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</si>
  <si>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</si>
  <si>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</si>
  <si>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</si>
  <si>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</si>
  <si>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</si>
  <si>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</si>
  <si>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</si>
  <si>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</si>
  <si>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</si>
  <si>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</si>
  <si>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</si>
  <si>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</si>
  <si>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</si>
  <si>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</si>
  <si>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</si>
  <si>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</si>
  <si>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</si>
  <si>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</si>
  <si>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</si>
  <si>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</si>
  <si>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</si>
  <si>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</si>
  <si>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</si>
  <si>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</si>
  <si>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</si>
  <si>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</si>
  <si>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</si>
  <si>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</si>
  <si>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</si>
  <si>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</si>
  <si>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</si>
  <si>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</si>
  <si>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</si>
  <si>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</si>
  <si>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</si>
  <si>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</si>
  <si>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</si>
  <si>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</si>
  <si>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</si>
  <si>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</si>
  <si>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</si>
  <si>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</si>
  <si>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</si>
  <si>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</si>
  <si>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</si>
  <si>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</si>
  <si>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</si>
  <si>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</si>
  <si>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</si>
  <si>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</si>
  <si>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</si>
  <si>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</si>
  <si>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</si>
  <si>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</si>
  <si>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</si>
  <si>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</si>
  <si>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</si>
  <si>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</si>
  <si>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</si>
  <si>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</si>
  <si>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</si>
  <si>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</si>
  <si>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</si>
  <si>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</si>
  <si>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</si>
  <si>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</si>
  <si>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</si>
  <si>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</si>
  <si>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</si>
  <si>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</si>
  <si>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</si>
  <si>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</si>
  <si>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</si>
  <si>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</si>
  <si>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</si>
  <si>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</si>
  <si>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</si>
  <si>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</si>
  <si>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</si>
  <si>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</si>
  <si>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</si>
  <si>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</si>
  <si>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</si>
  <si>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</si>
  <si>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</si>
  <si>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</si>
  <si>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</si>
  <si>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</si>
  <si>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</si>
  <si>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</si>
  <si>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</si>
  <si>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</si>
  <si>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</si>
  <si>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</si>
  <si>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</si>
  <si>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</si>
  <si>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</si>
  <si>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</si>
  <si>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</si>
  <si>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</si>
  <si>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</si>
  <si>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</si>
  <si>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</si>
  <si>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</si>
  <si>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</si>
  <si>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</si>
  <si>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</si>
  <si>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</si>
  <si>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</si>
  <si>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</si>
  <si>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</si>
  <si>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</si>
  <si>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</si>
  <si>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</si>
  <si>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</si>
  <si>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</si>
  <si>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</si>
  <si>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</si>
  <si>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</si>
  <si>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</si>
  <si>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</si>
  <si>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</si>
  <si>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</si>
  <si>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</si>
  <si>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</si>
  <si>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</si>
  <si>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</si>
  <si>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</si>
  <si>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</si>
  <si>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</si>
  <si>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</si>
  <si>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</si>
  <si>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</si>
  <si>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</si>
  <si>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</si>
  <si>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</si>
  <si>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</si>
  <si>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</si>
  <si>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</si>
  <si>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</si>
  <si>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</si>
  <si>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</si>
  <si>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</si>
  <si>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</si>
  <si>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</si>
  <si>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</si>
  <si>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</si>
  <si>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</si>
  <si>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</si>
  <si>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</si>
  <si>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</si>
  <si>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</si>
  <si>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</si>
  <si>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</si>
  <si>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</si>
  <si>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</si>
  <si>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</si>
  <si>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</si>
  <si>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</si>
  <si>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</si>
  <si>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</si>
  <si>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</si>
  <si>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</si>
  <si>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</si>
  <si>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</si>
  <si>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</si>
  <si>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</si>
  <si>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</si>
  <si>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</si>
  <si>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</si>
  <si>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</si>
  <si>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</si>
  <si>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</si>
  <si>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</si>
  <si>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</si>
  <si>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</si>
  <si>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</si>
  <si>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</si>
  <si>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</si>
  <si>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</si>
  <si>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</si>
  <si>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</si>
  <si>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</si>
  <si>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</si>
  <si>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</si>
  <si>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</si>
  <si>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</si>
  <si>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</si>
  <si>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</si>
  <si>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</si>
  <si>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</si>
  <si>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</si>
  <si>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</si>
  <si>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</si>
  <si>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</si>
  <si>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</si>
  <si>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</si>
  <si>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</si>
  <si>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</si>
  <si>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</si>
  <si>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</si>
  <si>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</si>
  <si>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</si>
  <si>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</si>
  <si>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</si>
  <si>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</si>
  <si>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</si>
  <si>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</si>
  <si>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</si>
  <si>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</si>
  <si>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</si>
  <si>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</si>
  <si>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</si>
  <si>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</si>
  <si>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</si>
  <si>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</si>
  <si>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</si>
  <si>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</si>
  <si>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</si>
  <si>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</si>
  <si>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</si>
  <si>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</si>
  <si>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</si>
  <si>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</si>
  <si>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</si>
  <si>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</si>
  <si>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</si>
  <si>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</si>
  <si>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</si>
  <si>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</si>
  <si>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</si>
  <si>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</si>
  <si>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</si>
  <si>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</si>
  <si>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</si>
  <si>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</si>
  <si>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</si>
  <si>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</si>
  <si>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</si>
  <si>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</si>
  <si>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</si>
  <si>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</si>
  <si>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</si>
  <si>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</si>
  <si>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</si>
  <si>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</si>
  <si>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</si>
  <si>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</si>
  <si>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</si>
  <si>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</si>
  <si>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</si>
  <si>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</si>
  <si>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</si>
  <si>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</si>
  <si>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</si>
  <si>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</si>
  <si>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</si>
  <si>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</si>
  <si>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</si>
  <si>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</si>
  <si>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</si>
  <si>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</si>
  <si>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</si>
  <si>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</si>
  <si>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</si>
  <si>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</si>
  <si>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</si>
  <si>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</si>
  <si>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</si>
  <si>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</si>
  <si>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</si>
  <si>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</si>
  <si>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</si>
  <si>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</si>
  <si>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</si>
  <si>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</si>
  <si>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</si>
  <si>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</si>
  <si>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</si>
  <si>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</si>
  <si>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</si>
  <si>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</si>
  <si>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</si>
  <si>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</si>
  <si>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</si>
  <si>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</si>
  <si>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</si>
  <si>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</si>
  <si>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</si>
  <si>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</si>
  <si>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</si>
  <si>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</si>
  <si>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</si>
  <si>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</si>
  <si>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</si>
  <si>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</si>
  <si>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</si>
  <si>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</si>
  <si>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</si>
  <si>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</si>
  <si>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</si>
  <si>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</si>
  <si>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</si>
  <si>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</si>
  <si>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</si>
  <si>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</si>
  <si>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</si>
  <si>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</si>
  <si>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</si>
  <si>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</si>
  <si>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</si>
  <si>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</si>
  <si>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</si>
  <si>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</si>
  <si>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</si>
  <si>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</si>
  <si>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</si>
  <si>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</si>
  <si>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</si>
  <si>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</si>
  <si>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</si>
  <si>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</si>
  <si>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</si>
  <si>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</si>
  <si>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</si>
  <si>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</si>
  <si>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</si>
  <si>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</si>
  <si>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</si>
  <si>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</si>
  <si>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</si>
  <si>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</si>
  <si>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</si>
  <si>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</si>
  <si>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</si>
  <si>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</si>
  <si>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</si>
  <si>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</si>
  <si>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</si>
  <si>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</si>
  <si>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</si>
  <si>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</si>
  <si>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</si>
  <si>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</si>
  <si>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</si>
  <si>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</si>
  <si>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</si>
  <si>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</si>
  <si>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</si>
  <si>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</si>
  <si>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</si>
  <si>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</si>
  <si>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</si>
  <si>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</si>
  <si>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</si>
  <si>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</si>
  <si>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</si>
  <si>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</si>
  <si>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</si>
  <si>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</si>
  <si>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</si>
  <si>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</si>
  <si>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</si>
  <si>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</si>
  <si>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</si>
  <si>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</si>
  <si>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</si>
  <si>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</si>
  <si>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</si>
  <si>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</si>
  <si>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</si>
  <si>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</si>
  <si>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</si>
  <si>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</si>
  <si>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</si>
  <si>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</si>
  <si>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</si>
  <si>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</si>
  <si>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</si>
  <si>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</si>
  <si>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</si>
  <si>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</si>
  <si>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</si>
  <si>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</si>
  <si>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</si>
  <si>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</si>
  <si>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</si>
  <si>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</si>
  <si>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</si>
  <si>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</si>
  <si>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</si>
  <si>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</si>
  <si>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</si>
  <si>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</si>
  <si>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</si>
  <si>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</si>
  <si>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</si>
  <si>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</si>
  <si>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</si>
  <si>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</si>
  <si>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</si>
  <si>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</si>
  <si>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</si>
  <si>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</si>
  <si>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</si>
  <si>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</si>
  <si>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</si>
  <si>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</si>
  <si>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</si>
  <si>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</si>
  <si>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</si>
  <si>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</si>
  <si>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</si>
  <si>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</si>
  <si>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</si>
  <si>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</si>
  <si>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</si>
  <si>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</si>
  <si>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</si>
  <si>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</si>
  <si>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</si>
  <si>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</si>
  <si>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</si>
  <si>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</si>
  <si>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</si>
  <si>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</si>
  <si>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</si>
  <si>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</si>
  <si>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</si>
  <si>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</si>
  <si>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</si>
  <si>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</si>
  <si>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</si>
  <si>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</si>
  <si>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</si>
  <si>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</si>
  <si>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</si>
  <si>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</si>
  <si>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</si>
  <si>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</si>
  <si>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</si>
  <si>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</si>
  <si>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</si>
  <si>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</si>
  <si>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</si>
  <si>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</si>
  <si>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</si>
  <si>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</si>
  <si>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</si>
  <si>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</si>
  <si>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</si>
  <si>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</si>
  <si>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</si>
  <si>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</si>
  <si>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</si>
  <si>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</si>
  <si>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</si>
  <si>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</si>
  <si>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</si>
  <si>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</si>
  <si>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</si>
  <si>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</si>
  <si>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</si>
  <si>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</si>
  <si>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</si>
  <si>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</si>
  <si>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</si>
  <si>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</si>
  <si>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</si>
  <si>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</si>
  <si>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</si>
  <si>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</si>
  <si>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</si>
  <si>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</si>
  <si>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</si>
  <si>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</si>
  <si>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</si>
  <si>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</si>
  <si>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</si>
  <si>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</si>
  <si>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</si>
  <si>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</si>
  <si>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</si>
  <si>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</si>
  <si>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</si>
  <si>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</si>
  <si>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</si>
  <si>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</si>
  <si>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</si>
  <si>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</si>
  <si>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</si>
  <si>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</si>
  <si>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</si>
  <si>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</si>
  <si>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</si>
  <si>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</si>
  <si>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</si>
  <si>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</si>
  <si>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</si>
  <si>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</si>
  <si>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</si>
  <si>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</si>
  <si>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</si>
  <si>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</si>
  <si>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</si>
  <si>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</si>
  <si>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</si>
  <si>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</si>
  <si>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</si>
  <si>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</si>
  <si>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</si>
  <si>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</si>
  <si>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</si>
  <si>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</si>
  <si>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</si>
  <si>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</si>
  <si>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</si>
  <si>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</si>
  <si>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</si>
  <si>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</si>
  <si>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</si>
  <si>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</si>
  <si>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</si>
  <si>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</si>
  <si>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</si>
  <si>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</si>
  <si>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</si>
  <si>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</si>
  <si>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</si>
  <si>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</si>
  <si>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</si>
  <si>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</si>
  <si>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</si>
  <si>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</si>
  <si>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</si>
  <si>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</si>
  <si>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</si>
  <si>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</si>
  <si>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</si>
  <si>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</si>
  <si>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</si>
  <si>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</si>
  <si>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</si>
  <si>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</si>
  <si>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</si>
  <si>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</si>
  <si>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</si>
  <si>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</si>
  <si>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</si>
  <si>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</si>
  <si>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</si>
  <si>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</si>
  <si>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</si>
  <si>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</si>
  <si>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</si>
  <si>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</si>
  <si>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</si>
  <si>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</si>
  <si>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</si>
  <si>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</si>
  <si>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</si>
  <si>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</si>
  <si>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</si>
  <si>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</si>
  <si>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</si>
  <si>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</si>
  <si>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</si>
  <si>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</si>
  <si>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</si>
  <si>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</si>
  <si>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</si>
  <si>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</si>
  <si>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</si>
  <si>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</si>
  <si>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</si>
  <si>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</si>
  <si>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</si>
  <si>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</si>
  <si>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</si>
  <si>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</si>
  <si>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</si>
  <si>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</si>
  <si>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</si>
  <si>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</si>
  <si>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</si>
  <si>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</si>
  <si>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</si>
  <si>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</si>
  <si>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</si>
  <si>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</si>
  <si>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</si>
  <si>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</si>
  <si>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</si>
  <si>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</si>
  <si>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</si>
  <si>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</si>
  <si>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</si>
  <si>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</si>
  <si>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</si>
  <si>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</si>
  <si>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</si>
  <si>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</si>
  <si>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</si>
  <si>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</si>
  <si>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</si>
  <si>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</si>
  <si>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</si>
  <si>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</si>
  <si>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</si>
  <si>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</si>
  <si>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</si>
  <si>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</si>
  <si>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</si>
  <si>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</si>
  <si>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</si>
  <si>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</si>
  <si>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</si>
  <si>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</si>
  <si>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</si>
  <si>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</si>
  <si>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</si>
  <si>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</si>
  <si>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</si>
  <si>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</si>
  <si>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</si>
  <si>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</si>
  <si>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</si>
  <si>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</si>
  <si>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</si>
  <si>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</si>
  <si>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</si>
  <si>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</si>
  <si>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</si>
  <si>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</si>
  <si>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</si>
  <si>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</si>
  <si>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</si>
  <si>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</si>
  <si>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</si>
  <si>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</si>
  <si>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</si>
  <si>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</si>
  <si>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</si>
  <si>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</si>
  <si>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</si>
  <si>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</si>
  <si>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</si>
  <si>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</si>
  <si>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</si>
  <si>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</si>
  <si>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</si>
  <si>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</si>
  <si>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</si>
  <si>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</si>
  <si>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</si>
  <si>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</si>
  <si>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</si>
  <si>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</si>
  <si>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</si>
  <si>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</si>
  <si>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</si>
  <si>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</si>
  <si>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</si>
  <si>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</si>
  <si>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</si>
  <si>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</si>
  <si>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</si>
  <si>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</si>
  <si>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</si>
  <si>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</si>
  <si>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</si>
  <si>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</si>
  <si>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</si>
  <si>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</si>
  <si>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</si>
  <si>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</si>
  <si>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</si>
  <si>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</si>
  <si>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</si>
  <si>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</si>
  <si>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</si>
  <si>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</si>
  <si>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</si>
  <si>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</si>
  <si>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</si>
  <si>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</si>
  <si>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</si>
  <si>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</si>
  <si>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</si>
  <si>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</si>
  <si>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</si>
  <si>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</si>
  <si>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</si>
  <si>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</si>
  <si>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</si>
  <si>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</si>
  <si>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</si>
  <si>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</si>
  <si>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</si>
  <si>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</si>
  <si>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</si>
  <si>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</si>
  <si>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</si>
  <si>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</si>
  <si>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</si>
  <si>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</si>
  <si>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</si>
  <si>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</si>
  <si>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</si>
  <si>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</si>
  <si>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</si>
  <si>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</si>
  <si>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</si>
  <si>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</si>
  <si>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</si>
  <si>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</si>
  <si>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</si>
  <si>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</si>
  <si>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</si>
  <si>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</si>
  <si>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</si>
  <si>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</si>
  <si>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</si>
  <si>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</si>
  <si>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</si>
  <si>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</si>
  <si>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</si>
  <si>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</si>
  <si>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</si>
  <si>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</si>
  <si>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</si>
  <si>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</si>
  <si>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</si>
  <si>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</si>
  <si>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</si>
  <si>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</si>
  <si>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</si>
  <si>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</si>
  <si>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</si>
  <si>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</si>
  <si>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</si>
  <si>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</si>
  <si>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</si>
  <si>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</si>
  <si>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</si>
  <si>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</si>
  <si>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</si>
  <si>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</si>
  <si>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</si>
  <si>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</si>
  <si>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</si>
  <si>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</si>
  <si>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</si>
  <si>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</si>
  <si>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</si>
  <si>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</si>
  <si>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</si>
  <si>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</si>
  <si>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</si>
  <si>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</si>
  <si>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</si>
  <si>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</si>
  <si>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</si>
  <si>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</si>
  <si>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</si>
  <si>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</si>
  <si>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</si>
  <si>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</si>
  <si>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</si>
  <si>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</si>
  <si>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</si>
  <si>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</si>
  <si>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</si>
  <si>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</si>
  <si>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</si>
  <si>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</si>
  <si>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sub-category</t>
  </si>
  <si>
    <t>Row Labels</t>
  </si>
  <si>
    <t>film &amp; video</t>
  </si>
  <si>
    <t>games</t>
  </si>
  <si>
    <t>music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</si>
  <si>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</si>
  <si>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</si>
  <si>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</si>
  <si>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</si>
  <si>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</si>
  <si>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</si>
  <si>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</si>
  <si>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</si>
  <si>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</si>
  <si>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</si>
  <si>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</si>
  <si>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</si>
  <si>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</si>
  <si>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</si>
  <si>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</si>
  <si>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</si>
  <si>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</si>
  <si>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</si>
  <si>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</si>
  <si>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</si>
  <si>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</si>
  <si>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</si>
  <si>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</si>
  <si>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</si>
  <si>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</si>
  <si>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</si>
  <si>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</si>
  <si>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</si>
  <si>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</si>
  <si>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</si>
  <si>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</si>
  <si>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date_created_conversion</t>
  </si>
  <si>
    <t>date_ended_conversion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</si>
  <si>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</si>
  <si>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</si>
  <si>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</si>
  <si>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</si>
  <si>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</si>
  <si>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</si>
  <si>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</si>
  <si>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</si>
  <si>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</si>
  <si>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</si>
  <si>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</si>
  <si>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</si>
  <si>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Years</t>
  </si>
  <si>
    <t>Goal</t>
  </si>
  <si>
    <t>Total_Projects</t>
  </si>
  <si>
    <t>Percentage_Successful</t>
  </si>
  <si>
    <t>Percentage_Failed</t>
  </si>
  <si>
    <t>Percentage_Canceled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</si>
  <si>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</si>
  <si>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</si>
  <si>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</si>
  <si>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</si>
  <si>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</si>
  <si>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</si>
  <si>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</si>
  <si>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</si>
  <si>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</si>
  <si>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</si>
  <si>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</si>
  <si>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</si>
  <si>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&lt;1000</t>
  </si>
  <si>
    <t>Successful</t>
  </si>
  <si>
    <t>Failed</t>
  </si>
  <si>
    <t>Canceled</t>
  </si>
  <si>
    <t>&gt;=1000</t>
  </si>
  <si>
    <t>&lt;4999</t>
  </si>
  <si>
    <t>&gt;=5000</t>
  </si>
  <si>
    <t>&lt;9999</t>
  </si>
  <si>
    <t>&gt;=10000</t>
  </si>
  <si>
    <t>&lt;14999</t>
  </si>
  <si>
    <t>&gt;=15000</t>
  </si>
  <si>
    <t>&gt;=20000</t>
  </si>
  <si>
    <t>&lt;24999</t>
  </si>
  <si>
    <t>&gt;=25000</t>
  </si>
  <si>
    <t>&lt;29999</t>
  </si>
  <si>
    <t>&gt;=30000</t>
  </si>
  <si>
    <t>&lt;34999</t>
  </si>
  <si>
    <t>&gt;=35000</t>
  </si>
  <si>
    <t>&lt;39999</t>
  </si>
  <si>
    <t>&gt;=40000</t>
  </si>
  <si>
    <t>&lt;44999</t>
  </si>
  <si>
    <t>&gt;=45000</t>
  </si>
  <si>
    <t>&lt;49999</t>
  </si>
  <si>
    <t>&lt;19999</t>
  </si>
  <si>
    <t>&gt;50000</t>
  </si>
  <si>
    <t>Goal Rages</t>
  </si>
  <si>
    <t>mean</t>
  </si>
  <si>
    <t>median</t>
  </si>
  <si>
    <t>minimum</t>
  </si>
  <si>
    <t>maximum</t>
  </si>
  <si>
    <t>variance</t>
  </si>
  <si>
    <t>standard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</si>
</sst>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16" fillId="0" borderId="0" xfId="42" applyNumberFormat="1" applyFont="1" applyAlignment="1">
      <alignment horizontal="center" wrapText="1"/>
    </xf>
    <xf numFmtId="164" fontId="0" fillId="0" borderId="0" xfId="42" applyNumberFormat="1" applyFont="1"/>
    <xf numFmtId="9" fontId="16" fillId="0" borderId="0" xfId="43" applyFont="1" applyAlignment="1">
      <alignment horizontal="center" wrapText="1"/>
    </xf>
    <xf numFmtId="9" fontId="0" fillId="0" borderId="0" xfId="43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42" applyNumberFormat="1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164" fontId="20" fillId="0" borderId="10" xfId="42" applyNumberFormat="1" applyFont="1" applyBorder="1"/>
    <xf numFmtId="164" fontId="20" fillId="0" borderId="11" xfId="42" applyNumberFormat="1" applyFont="1" applyBorder="1"/>
    <xf numFmtId="164" fontId="20" fillId="0" borderId="12" xfId="42" applyNumberFormat="1" applyFont="1" applyBorder="1"/>
    <xf numFmtId="164" fontId="20" fillId="0" borderId="13" xfId="42" applyNumberFormat="1" applyFont="1" applyBorder="1"/>
    <xf numFmtId="164" fontId="20" fillId="0" borderId="14" xfId="42" applyNumberFormat="1" applyFont="1" applyBorder="1"/>
    <xf numFmtId="164" fontId="20" fillId="0" borderId="15" xfId="42" applyNumberFormat="1" applyFont="1" applyBorder="1"/>
    <xf numFmtId="0" fontId="0" fillId="0" borderId="0" xfId="0" applyAlignment="1">
      <alignment horizontal="center"/>
    </xf>
    <xf numFmtId="0" fontId="0" fillId="0" borderId="0" xfId="0" applyNumberFormat="1"/>
    <xf numFmtId="165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theme="4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theme="4" tint="-0.24994659260841701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[Excel-Challenge.xlsx]Outcomes!PivotTable2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Outcomes!$B$3:$B$4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Outcomes!$A$5:$A$11</c:f>
              <c:strCache>
                <c:ptCount val="6"/>
                <c:pt idx="0">
                  <c:v>film &amp; video</c:v>
                </c:pt>
                <c:pt idx="1">
                  <c:v>games</c:v>
                </c:pt>
                <c:pt idx="2">
                  <c:v>music</c:v>
                </c:pt>
                <c:pt idx="3">
                  <c:v>publishing</c:v>
                </c:pt>
                <c:pt idx="4">
                  <c:v>technology</c:v>
                </c:pt>
                <c:pt idx="5">
                  <c:v>theater</c:v>
                </c:pt>
              </c:strCache>
            </c:strRef>
          </c:cat>
          <c:val>
            <c:numRef>
              <c:f>Outcomes!$B$5:$B$11</c:f>
              <c:numCache>
                <c:formatCode>General</c:formatCode>
                <c:ptCount val="6"/>
                <c:pt idx="2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13-4754-8082-02D4D872F79B}"/>
            </c:ext>
          </c:extLst>
        </c:ser>
        <c:ser>
          <c:idx val="1"/>
          <c:order val="1"/>
          <c:tx>
            <c:strRef>
              <c:f>Outcomes!$C$3:$C$4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Outcomes!$A$5:$A$11</c:f>
              <c:strCache>
                <c:ptCount val="6"/>
                <c:pt idx="0">
                  <c:v>film &amp; video</c:v>
                </c:pt>
                <c:pt idx="1">
                  <c:v>games</c:v>
                </c:pt>
                <c:pt idx="2">
                  <c:v>music</c:v>
                </c:pt>
                <c:pt idx="3">
                  <c:v>publishing</c:v>
                </c:pt>
                <c:pt idx="4">
                  <c:v>technology</c:v>
                </c:pt>
                <c:pt idx="5">
                  <c:v>theater</c:v>
                </c:pt>
              </c:strCache>
            </c:strRef>
          </c:cat>
          <c:val>
            <c:numRef>
              <c:f>Outcomes!$C$5:$C$11</c:f>
              <c:numCache>
                <c:formatCode>General</c:formatCode>
                <c:ptCount val="6"/>
                <c:pt idx="0">
                  <c:v>2</c:v>
                </c:pt>
                <c:pt idx="2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13-4754-8082-02D4D872F79B}"/>
            </c:ext>
          </c:extLst>
        </c:ser>
        <c:ser>
          <c:idx val="2"/>
          <c:order val="2"/>
          <c:tx>
            <c:strRef>
              <c:f>Outcomes!$D$3:$D$4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Outcomes!$A$5:$A$11</c:f>
              <c:strCache>
                <c:ptCount val="6"/>
                <c:pt idx="0">
                  <c:v>film &amp; video</c:v>
                </c:pt>
                <c:pt idx="1">
                  <c:v>games</c:v>
                </c:pt>
                <c:pt idx="2">
                  <c:v>music</c:v>
                </c:pt>
                <c:pt idx="3">
                  <c:v>publishing</c:v>
                </c:pt>
                <c:pt idx="4">
                  <c:v>technology</c:v>
                </c:pt>
                <c:pt idx="5">
                  <c:v>theater</c:v>
                </c:pt>
              </c:strCache>
            </c:strRef>
          </c:cat>
          <c:val>
            <c:numRef>
              <c:f>Outcomes!$D$5:$D$11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313-4754-8082-02D4D872F79B}"/>
            </c:ext>
          </c:extLst>
        </c:ser>
        <c:ser>
          <c:idx val="3"/>
          <c:order val="3"/>
          <c:tx>
            <c:strRef>
              <c:f>Outcomes!$E$3:$E$4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Outcomes!$A$5:$A$11</c:f>
              <c:strCache>
                <c:ptCount val="6"/>
                <c:pt idx="0">
                  <c:v>film &amp; video</c:v>
                </c:pt>
                <c:pt idx="1">
                  <c:v>games</c:v>
                </c:pt>
                <c:pt idx="2">
                  <c:v>music</c:v>
                </c:pt>
                <c:pt idx="3">
                  <c:v>publishing</c:v>
                </c:pt>
                <c:pt idx="4">
                  <c:v>technology</c:v>
                </c:pt>
                <c:pt idx="5">
                  <c:v>theater</c:v>
                </c:pt>
              </c:strCache>
            </c:strRef>
          </c:cat>
          <c:val>
            <c:numRef>
              <c:f>Outcomes!$E$5:$E$11</c:f>
              <c:numCache>
                <c:formatCode>General</c:formatCode>
                <c:ptCount val="6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313-4754-8082-02D4D872F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2045279"/>
        <c:axId val="1572046111"/>
      </c:barChart>
      <c:catAx>
        <c:axId val="157204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046111"/>
        <c:crosses val="autoZero"/>
        <c:auto val="1"/>
        <c:lblAlgn val="ctr"/>
        <c:lblOffset val="100"/>
        <c:noMultiLvlLbl val="0"/>
      </c:catAx>
      <c:valAx>
        <c:axId val="157204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045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[Excel-Challenge.xlsx]Sub-category!PivotTable4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77-4F49-8722-FA6975FAAAAA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77-4F49-8722-FA6975FAAAAA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77-4F49-8722-FA6975FAAAAA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77-4F49-8722-FA6975FAA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8039279"/>
        <c:axId val="1578038863"/>
      </c:barChart>
      <c:catAx>
        <c:axId val="15780392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038863"/>
        <c:crosses val="autoZero"/>
        <c:auto val="1"/>
        <c:lblAlgn val="ctr"/>
        <c:lblOffset val="100"/>
        <c:noMultiLvlLbl val="0"/>
      </c:catAx>
      <c:valAx>
        <c:axId val="157803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039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[Excel-Challenge.xlsx]Outcomes_Dates!PivotTable2</c:name>
    <c:fmtId val="0"/>
  </c:pivotSource>
  <c:chart>
    <c:autoTitleDeleted val="0"/>
    <c:pivotFmts>
      <c:pivotFmt>
        <c:idx val="0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Outcomes_Dates!$B$4:$B$5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Outcomes_Dates!$A$6:$A$18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Outcomes_Dates!$B$6:$B$18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D8-47D0-A919-037700BECE40}"/>
            </c:ext>
          </c:extLst>
        </c:ser>
        <c:ser>
          <c:idx val="1"/>
          <c:order val="1"/>
          <c:tx>
            <c:strRef>
              <c:f>Outcomes_Dates!$C$4:$C$5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Outcomes_Dates!$A$6:$A$18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Outcomes_Dates!$C$6:$C$18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D8-47D0-A919-037700BECE40}"/>
            </c:ext>
          </c:extLst>
        </c:ser>
        <c:ser>
          <c:idx val="2"/>
          <c:order val="2"/>
          <c:tx>
            <c:strRef>
              <c:f>Outcomes_Dates!$D$4:$D$5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Outcomes_Dates!$A$6:$A$18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Outcomes_Dates!$D$6:$D$18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D8-47D0-A919-037700BECE40}"/>
            </c:ext>
          </c:extLst>
        </c:ser>
        <c:ser>
          <c:idx val="3"/>
          <c:order val="3"/>
          <c:tx>
            <c:strRef>
              <c:f>Outcomes_Dates!$E$4:$E$5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Outcomes_Dates!$A$6:$A$18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Outcomes_Dates!$E$6:$E$18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90-4FDC-BFDC-9D72A7CD5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2067231"/>
        <c:axId val="592064735"/>
      </c:lineChart>
      <c:catAx>
        <c:axId val="5920672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064735"/>
        <c:crosses val="autoZero"/>
        <c:auto val="1"/>
        <c:lblAlgn val="ctr"/>
        <c:lblOffset val="100"/>
        <c:noMultiLvlLbl val="0"/>
      </c:catAx>
      <c:valAx>
        <c:axId val="59206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067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91803501184875E-2"/>
          <c:y val="3.9963680823783911E-2"/>
          <c:w val="0.93569197187674302"/>
          <c:h val="0.71283020098556105"/>
        </c:manualLayout>
      </c:layout>
      <c:lineChart>
        <c:grouping val="standard"/>
        <c:varyColors val="0"/>
        <c:ser>
          <c:idx val="0"/>
          <c:order val="0"/>
          <c:tx>
            <c:strRef>
              <c:f>Goal_Analysis!$H$1</c:f>
              <c:strCache>
                <c:ptCount val="1"/>
                <c:pt idx="0">
                  <c:v>Percentage_Successful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Goal_Analysis!$H$2:$H$13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6A-41AC-AB0C-A46631EB7A5F}"/>
            </c:ext>
          </c:extLst>
        </c:ser>
        <c:ser>
          <c:idx val="1"/>
          <c:order val="1"/>
          <c:tx>
            <c:strRef>
              <c:f>Goal_Analysis!$I$1</c:f>
              <c:strCache>
                <c:ptCount val="1"/>
                <c:pt idx="0">
                  <c:v>Percentage_Failed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Goal_Analysis!$I$2:$I$13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6A-41AC-AB0C-A46631EB7A5F}"/>
            </c:ext>
          </c:extLst>
        </c:ser>
        <c:ser>
          <c:idx val="2"/>
          <c:order val="2"/>
          <c:tx>
            <c:strRef>
              <c:f>Goal_Analysis!$J$1</c:f>
              <c:strCache>
                <c:ptCount val="1"/>
                <c:pt idx="0">
                  <c:v>Percentage_Canceled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Goal_Analysis!$J$2:$J$13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6A-41AC-AB0C-A46631EB7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1290159"/>
        <c:axId val="901277263"/>
      </c:lineChart>
      <c:catAx>
        <c:axId val="901290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77263"/>
        <c:crosses val="autoZero"/>
        <c:auto val="1"/>
        <c:lblAlgn val="ctr"/>
        <c:lblOffset val="100"/>
        <c:noMultiLvlLbl val="0"/>
      </c:catAx>
      <c:valAx>
        <c:axId val="90127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90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Statistics_Table!$J$1</c:f>
              <c:strCache>
                <c:ptCount val="1"/>
                <c:pt idx="0">
                  <c:v>backers_count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Statistics_Table!$B$2:$B$565</c:f>
              <c:numCache>
                <c:formatCode>_(* #,##0_);_(* \(#,##0\);_(* "-"??_);_(@_)</c:formatCode>
                <c:ptCount val="564"/>
                <c:pt idx="0">
                  <c:v>2053</c:v>
                </c:pt>
                <c:pt idx="1">
                  <c:v>1821</c:v>
                </c:pt>
                <c:pt idx="2">
                  <c:v>1773</c:v>
                </c:pt>
                <c:pt idx="3">
                  <c:v>2526</c:v>
                </c:pt>
                <c:pt idx="4">
                  <c:v>2283</c:v>
                </c:pt>
                <c:pt idx="5">
                  <c:v>3657</c:v>
                </c:pt>
                <c:pt idx="6">
                  <c:v>2662</c:v>
                </c:pt>
                <c:pt idx="7">
                  <c:v>1684</c:v>
                </c:pt>
                <c:pt idx="8">
                  <c:v>3777</c:v>
                </c:pt>
                <c:pt idx="9">
                  <c:v>2443</c:v>
                </c:pt>
                <c:pt idx="10">
                  <c:v>1713</c:v>
                </c:pt>
                <c:pt idx="11">
                  <c:v>1396</c:v>
                </c:pt>
                <c:pt idx="12">
                  <c:v>5139</c:v>
                </c:pt>
                <c:pt idx="13">
                  <c:v>6286</c:v>
                </c:pt>
                <c:pt idx="14">
                  <c:v>1605</c:v>
                </c:pt>
                <c:pt idx="15">
                  <c:v>4498</c:v>
                </c:pt>
                <c:pt idx="16">
                  <c:v>2266</c:v>
                </c:pt>
                <c:pt idx="17">
                  <c:v>2468</c:v>
                </c:pt>
                <c:pt idx="18">
                  <c:v>2230</c:v>
                </c:pt>
                <c:pt idx="19">
                  <c:v>1470</c:v>
                </c:pt>
                <c:pt idx="20">
                  <c:v>2105</c:v>
                </c:pt>
                <c:pt idx="21">
                  <c:v>1396</c:v>
                </c:pt>
                <c:pt idx="22">
                  <c:v>2220</c:v>
                </c:pt>
                <c:pt idx="23">
                  <c:v>2326</c:v>
                </c:pt>
                <c:pt idx="24">
                  <c:v>7295</c:v>
                </c:pt>
                <c:pt idx="25">
                  <c:v>2475</c:v>
                </c:pt>
                <c:pt idx="26">
                  <c:v>1866</c:v>
                </c:pt>
                <c:pt idx="27">
                  <c:v>1965</c:v>
                </c:pt>
                <c:pt idx="28">
                  <c:v>1815</c:v>
                </c:pt>
                <c:pt idx="29">
                  <c:v>4006</c:v>
                </c:pt>
                <c:pt idx="30">
                  <c:v>1917</c:v>
                </c:pt>
                <c:pt idx="31">
                  <c:v>5168</c:v>
                </c:pt>
                <c:pt idx="32">
                  <c:v>3727</c:v>
                </c:pt>
                <c:pt idx="33">
                  <c:v>3533</c:v>
                </c:pt>
                <c:pt idx="34">
                  <c:v>2218</c:v>
                </c:pt>
                <c:pt idx="35">
                  <c:v>4799</c:v>
                </c:pt>
                <c:pt idx="36">
                  <c:v>5203</c:v>
                </c:pt>
                <c:pt idx="37">
                  <c:v>5966</c:v>
                </c:pt>
                <c:pt idx="38">
                  <c:v>2346</c:v>
                </c:pt>
                <c:pt idx="39">
                  <c:v>2409</c:v>
                </c:pt>
                <c:pt idx="40">
                  <c:v>1425</c:v>
                </c:pt>
                <c:pt idx="41">
                  <c:v>1345</c:v>
                </c:pt>
                <c:pt idx="42">
                  <c:v>1022</c:v>
                </c:pt>
                <c:pt idx="43">
                  <c:v>3131</c:v>
                </c:pt>
                <c:pt idx="44">
                  <c:v>2080</c:v>
                </c:pt>
                <c:pt idx="45">
                  <c:v>2441</c:v>
                </c:pt>
                <c:pt idx="46">
                  <c:v>1073</c:v>
                </c:pt>
                <c:pt idx="47">
                  <c:v>2043</c:v>
                </c:pt>
                <c:pt idx="48">
                  <c:v>4233</c:v>
                </c:pt>
                <c:pt idx="49">
                  <c:v>1561</c:v>
                </c:pt>
                <c:pt idx="50">
                  <c:v>3596</c:v>
                </c:pt>
                <c:pt idx="51">
                  <c:v>1095</c:v>
                </c:pt>
                <c:pt idx="52">
                  <c:v>2693</c:v>
                </c:pt>
                <c:pt idx="53">
                  <c:v>1600</c:v>
                </c:pt>
                <c:pt idx="54">
                  <c:v>2673</c:v>
                </c:pt>
                <c:pt idx="55">
                  <c:v>2506</c:v>
                </c:pt>
                <c:pt idx="56">
                  <c:v>6212</c:v>
                </c:pt>
                <c:pt idx="57">
                  <c:v>3308</c:v>
                </c:pt>
                <c:pt idx="58">
                  <c:v>2857</c:v>
                </c:pt>
                <c:pt idx="59">
                  <c:v>1573</c:v>
                </c:pt>
                <c:pt idx="60">
                  <c:v>4289</c:v>
                </c:pt>
                <c:pt idx="61">
                  <c:v>1613</c:v>
                </c:pt>
                <c:pt idx="62">
                  <c:v>2551</c:v>
                </c:pt>
                <c:pt idx="63">
                  <c:v>1280</c:v>
                </c:pt>
                <c:pt idx="64">
                  <c:v>1249</c:v>
                </c:pt>
                <c:pt idx="65">
                  <c:v>2414</c:v>
                </c:pt>
                <c:pt idx="66">
                  <c:v>1052</c:v>
                </c:pt>
                <c:pt idx="67">
                  <c:v>1152</c:v>
                </c:pt>
                <c:pt idx="68">
                  <c:v>3272</c:v>
                </c:pt>
                <c:pt idx="69">
                  <c:v>1697</c:v>
                </c:pt>
                <c:pt idx="70">
                  <c:v>1782</c:v>
                </c:pt>
                <c:pt idx="71">
                  <c:v>2013</c:v>
                </c:pt>
                <c:pt idx="72">
                  <c:v>2188</c:v>
                </c:pt>
                <c:pt idx="73">
                  <c:v>1902</c:v>
                </c:pt>
                <c:pt idx="74">
                  <c:v>4065</c:v>
                </c:pt>
                <c:pt idx="75">
                  <c:v>5180</c:v>
                </c:pt>
                <c:pt idx="76">
                  <c:v>2320</c:v>
                </c:pt>
                <c:pt idx="77">
                  <c:v>2436</c:v>
                </c:pt>
                <c:pt idx="78">
                  <c:v>1140</c:v>
                </c:pt>
                <c:pt idx="79">
                  <c:v>3205</c:v>
                </c:pt>
                <c:pt idx="80">
                  <c:v>1629</c:v>
                </c:pt>
                <c:pt idx="81">
                  <c:v>1354</c:v>
                </c:pt>
                <c:pt idx="82">
                  <c:v>1690</c:v>
                </c:pt>
                <c:pt idx="83">
                  <c:v>2331</c:v>
                </c:pt>
                <c:pt idx="84">
                  <c:v>2756</c:v>
                </c:pt>
                <c:pt idx="85">
                  <c:v>5880</c:v>
                </c:pt>
                <c:pt idx="86">
                  <c:v>1113</c:v>
                </c:pt>
                <c:pt idx="87">
                  <c:v>2985</c:v>
                </c:pt>
                <c:pt idx="88">
                  <c:v>1071</c:v>
                </c:pt>
                <c:pt idx="89">
                  <c:v>2038</c:v>
                </c:pt>
                <c:pt idx="90">
                  <c:v>3059</c:v>
                </c:pt>
                <c:pt idx="91">
                  <c:v>1170</c:v>
                </c:pt>
                <c:pt idx="92">
                  <c:v>2768</c:v>
                </c:pt>
                <c:pt idx="93">
                  <c:v>6465</c:v>
                </c:pt>
                <c:pt idx="94">
                  <c:v>676</c:v>
                </c:pt>
                <c:pt idx="95">
                  <c:v>943</c:v>
                </c:pt>
                <c:pt idx="96">
                  <c:v>1442</c:v>
                </c:pt>
                <c:pt idx="97">
                  <c:v>1015</c:v>
                </c:pt>
                <c:pt idx="98">
                  <c:v>2875</c:v>
                </c:pt>
                <c:pt idx="99">
                  <c:v>2805</c:v>
                </c:pt>
                <c:pt idx="100">
                  <c:v>3063</c:v>
                </c:pt>
                <c:pt idx="101">
                  <c:v>890</c:v>
                </c:pt>
                <c:pt idx="102">
                  <c:v>3742</c:v>
                </c:pt>
                <c:pt idx="103">
                  <c:v>2443</c:v>
                </c:pt>
                <c:pt idx="104">
                  <c:v>2107</c:v>
                </c:pt>
                <c:pt idx="105">
                  <c:v>3388</c:v>
                </c:pt>
                <c:pt idx="106">
                  <c:v>1989</c:v>
                </c:pt>
                <c:pt idx="107">
                  <c:v>2100</c:v>
                </c:pt>
                <c:pt idx="108">
                  <c:v>2353</c:v>
                </c:pt>
                <c:pt idx="109">
                  <c:v>820</c:v>
                </c:pt>
                <c:pt idx="110">
                  <c:v>2261</c:v>
                </c:pt>
                <c:pt idx="111">
                  <c:v>2489</c:v>
                </c:pt>
                <c:pt idx="112">
                  <c:v>1894</c:v>
                </c:pt>
                <c:pt idx="113">
                  <c:v>5419</c:v>
                </c:pt>
                <c:pt idx="114">
                  <c:v>2237</c:v>
                </c:pt>
                <c:pt idx="115">
                  <c:v>1621</c:v>
                </c:pt>
                <c:pt idx="116">
                  <c:v>3036</c:v>
                </c:pt>
                <c:pt idx="117">
                  <c:v>3594</c:v>
                </c:pt>
                <c:pt idx="118">
                  <c:v>1604</c:v>
                </c:pt>
                <c:pt idx="119">
                  <c:v>1606</c:v>
                </c:pt>
                <c:pt idx="120">
                  <c:v>5512</c:v>
                </c:pt>
                <c:pt idx="121">
                  <c:v>903</c:v>
                </c:pt>
                <c:pt idx="122">
                  <c:v>3537</c:v>
                </c:pt>
                <c:pt idx="123">
                  <c:v>3116</c:v>
                </c:pt>
                <c:pt idx="124">
                  <c:v>1297</c:v>
                </c:pt>
                <c:pt idx="125">
                  <c:v>6406</c:v>
                </c:pt>
                <c:pt idx="126">
                  <c:v>1681</c:v>
                </c:pt>
                <c:pt idx="127">
                  <c:v>1548</c:v>
                </c:pt>
                <c:pt idx="128">
                  <c:v>2893</c:v>
                </c:pt>
                <c:pt idx="129">
                  <c:v>1539</c:v>
                </c:pt>
                <c:pt idx="130">
                  <c:v>3376</c:v>
                </c:pt>
                <c:pt idx="131">
                  <c:v>4358</c:v>
                </c:pt>
                <c:pt idx="132">
                  <c:v>2289</c:v>
                </c:pt>
                <c:pt idx="133">
                  <c:v>645</c:v>
                </c:pt>
                <c:pt idx="134">
                  <c:v>1137</c:v>
                </c:pt>
                <c:pt idx="135">
                  <c:v>2739</c:v>
                </c:pt>
                <c:pt idx="136">
                  <c:v>1785</c:v>
                </c:pt>
                <c:pt idx="137">
                  <c:v>3934</c:v>
                </c:pt>
                <c:pt idx="138">
                  <c:v>1991</c:v>
                </c:pt>
                <c:pt idx="139">
                  <c:v>3016</c:v>
                </c:pt>
                <c:pt idx="140">
                  <c:v>2120</c:v>
                </c:pt>
                <c:pt idx="141">
                  <c:v>1385</c:v>
                </c:pt>
                <c:pt idx="142">
                  <c:v>1703</c:v>
                </c:pt>
                <c:pt idx="143">
                  <c:v>2431</c:v>
                </c:pt>
                <c:pt idx="144">
                  <c:v>659</c:v>
                </c:pt>
                <c:pt idx="145">
                  <c:v>374</c:v>
                </c:pt>
                <c:pt idx="146">
                  <c:v>2725</c:v>
                </c:pt>
                <c:pt idx="147">
                  <c:v>1572</c:v>
                </c:pt>
                <c:pt idx="148">
                  <c:v>1518</c:v>
                </c:pt>
                <c:pt idx="149">
                  <c:v>762</c:v>
                </c:pt>
                <c:pt idx="150">
                  <c:v>1784</c:v>
                </c:pt>
                <c:pt idx="151">
                  <c:v>1071</c:v>
                </c:pt>
                <c:pt idx="152">
                  <c:v>2293</c:v>
                </c:pt>
                <c:pt idx="153">
                  <c:v>3318</c:v>
                </c:pt>
                <c:pt idx="154">
                  <c:v>723</c:v>
                </c:pt>
                <c:pt idx="155">
                  <c:v>2144</c:v>
                </c:pt>
                <c:pt idx="156">
                  <c:v>460</c:v>
                </c:pt>
                <c:pt idx="157">
                  <c:v>768</c:v>
                </c:pt>
                <c:pt idx="158">
                  <c:v>452</c:v>
                </c:pt>
                <c:pt idx="159">
                  <c:v>1267</c:v>
                </c:pt>
                <c:pt idx="160">
                  <c:v>2106</c:v>
                </c:pt>
                <c:pt idx="161">
                  <c:v>470</c:v>
                </c:pt>
                <c:pt idx="162">
                  <c:v>589</c:v>
                </c:pt>
                <c:pt idx="163">
                  <c:v>498</c:v>
                </c:pt>
                <c:pt idx="164">
                  <c:v>3177</c:v>
                </c:pt>
                <c:pt idx="165">
                  <c:v>1884</c:v>
                </c:pt>
                <c:pt idx="166">
                  <c:v>1460</c:v>
                </c:pt>
                <c:pt idx="167">
                  <c:v>909</c:v>
                </c:pt>
                <c:pt idx="168">
                  <c:v>2528</c:v>
                </c:pt>
                <c:pt idx="169">
                  <c:v>1797</c:v>
                </c:pt>
                <c:pt idx="170">
                  <c:v>1467</c:v>
                </c:pt>
                <c:pt idx="171">
                  <c:v>411</c:v>
                </c:pt>
                <c:pt idx="172">
                  <c:v>1101</c:v>
                </c:pt>
                <c:pt idx="173">
                  <c:v>524</c:v>
                </c:pt>
                <c:pt idx="174">
                  <c:v>980</c:v>
                </c:pt>
                <c:pt idx="175">
                  <c:v>375</c:v>
                </c:pt>
                <c:pt idx="176">
                  <c:v>1559</c:v>
                </c:pt>
                <c:pt idx="177">
                  <c:v>117</c:v>
                </c:pt>
                <c:pt idx="178">
                  <c:v>409</c:v>
                </c:pt>
                <c:pt idx="179">
                  <c:v>244</c:v>
                </c:pt>
                <c:pt idx="180">
                  <c:v>140</c:v>
                </c:pt>
                <c:pt idx="181">
                  <c:v>186</c:v>
                </c:pt>
                <c:pt idx="182">
                  <c:v>131</c:v>
                </c:pt>
                <c:pt idx="183">
                  <c:v>241</c:v>
                </c:pt>
                <c:pt idx="184">
                  <c:v>170</c:v>
                </c:pt>
                <c:pt idx="185">
                  <c:v>331</c:v>
                </c:pt>
                <c:pt idx="186">
                  <c:v>533</c:v>
                </c:pt>
                <c:pt idx="187">
                  <c:v>253</c:v>
                </c:pt>
                <c:pt idx="188">
                  <c:v>554</c:v>
                </c:pt>
                <c:pt idx="189">
                  <c:v>194</c:v>
                </c:pt>
                <c:pt idx="190">
                  <c:v>165</c:v>
                </c:pt>
                <c:pt idx="191">
                  <c:v>107</c:v>
                </c:pt>
                <c:pt idx="192">
                  <c:v>329</c:v>
                </c:pt>
                <c:pt idx="193">
                  <c:v>154</c:v>
                </c:pt>
                <c:pt idx="194">
                  <c:v>85</c:v>
                </c:pt>
                <c:pt idx="195">
                  <c:v>129</c:v>
                </c:pt>
                <c:pt idx="196">
                  <c:v>196</c:v>
                </c:pt>
                <c:pt idx="197">
                  <c:v>96</c:v>
                </c:pt>
                <c:pt idx="198">
                  <c:v>239</c:v>
                </c:pt>
                <c:pt idx="199">
                  <c:v>155</c:v>
                </c:pt>
                <c:pt idx="200">
                  <c:v>129</c:v>
                </c:pt>
                <c:pt idx="201">
                  <c:v>135</c:v>
                </c:pt>
                <c:pt idx="202">
                  <c:v>183</c:v>
                </c:pt>
                <c:pt idx="203">
                  <c:v>136</c:v>
                </c:pt>
                <c:pt idx="204">
                  <c:v>181</c:v>
                </c:pt>
                <c:pt idx="205">
                  <c:v>198</c:v>
                </c:pt>
                <c:pt idx="206">
                  <c:v>209</c:v>
                </c:pt>
                <c:pt idx="207">
                  <c:v>163</c:v>
                </c:pt>
                <c:pt idx="208">
                  <c:v>205</c:v>
                </c:pt>
                <c:pt idx="209">
                  <c:v>116</c:v>
                </c:pt>
                <c:pt idx="210">
                  <c:v>87</c:v>
                </c:pt>
                <c:pt idx="211">
                  <c:v>366</c:v>
                </c:pt>
                <c:pt idx="212">
                  <c:v>170</c:v>
                </c:pt>
                <c:pt idx="213">
                  <c:v>250</c:v>
                </c:pt>
                <c:pt idx="214">
                  <c:v>133</c:v>
                </c:pt>
                <c:pt idx="215">
                  <c:v>121</c:v>
                </c:pt>
                <c:pt idx="216">
                  <c:v>199</c:v>
                </c:pt>
                <c:pt idx="217">
                  <c:v>199</c:v>
                </c:pt>
                <c:pt idx="218">
                  <c:v>247</c:v>
                </c:pt>
                <c:pt idx="219">
                  <c:v>147</c:v>
                </c:pt>
                <c:pt idx="220">
                  <c:v>297</c:v>
                </c:pt>
                <c:pt idx="221">
                  <c:v>107</c:v>
                </c:pt>
                <c:pt idx="222">
                  <c:v>168</c:v>
                </c:pt>
                <c:pt idx="223">
                  <c:v>454</c:v>
                </c:pt>
                <c:pt idx="224">
                  <c:v>192</c:v>
                </c:pt>
                <c:pt idx="225">
                  <c:v>164</c:v>
                </c:pt>
                <c:pt idx="226">
                  <c:v>164</c:v>
                </c:pt>
                <c:pt idx="227">
                  <c:v>546</c:v>
                </c:pt>
                <c:pt idx="228">
                  <c:v>236</c:v>
                </c:pt>
                <c:pt idx="229">
                  <c:v>93</c:v>
                </c:pt>
                <c:pt idx="230">
                  <c:v>282</c:v>
                </c:pt>
                <c:pt idx="231">
                  <c:v>82</c:v>
                </c:pt>
                <c:pt idx="232">
                  <c:v>131</c:v>
                </c:pt>
                <c:pt idx="233">
                  <c:v>157</c:v>
                </c:pt>
                <c:pt idx="234">
                  <c:v>174</c:v>
                </c:pt>
                <c:pt idx="235">
                  <c:v>164</c:v>
                </c:pt>
                <c:pt idx="236">
                  <c:v>369</c:v>
                </c:pt>
                <c:pt idx="237">
                  <c:v>185</c:v>
                </c:pt>
                <c:pt idx="238">
                  <c:v>149</c:v>
                </c:pt>
                <c:pt idx="239">
                  <c:v>134</c:v>
                </c:pt>
                <c:pt idx="240">
                  <c:v>114</c:v>
                </c:pt>
                <c:pt idx="241">
                  <c:v>203</c:v>
                </c:pt>
                <c:pt idx="242">
                  <c:v>211</c:v>
                </c:pt>
                <c:pt idx="243">
                  <c:v>138</c:v>
                </c:pt>
                <c:pt idx="244">
                  <c:v>69</c:v>
                </c:pt>
                <c:pt idx="245">
                  <c:v>168</c:v>
                </c:pt>
                <c:pt idx="246">
                  <c:v>119</c:v>
                </c:pt>
                <c:pt idx="247">
                  <c:v>303</c:v>
                </c:pt>
                <c:pt idx="248">
                  <c:v>126</c:v>
                </c:pt>
                <c:pt idx="249">
                  <c:v>307</c:v>
                </c:pt>
                <c:pt idx="250">
                  <c:v>220</c:v>
                </c:pt>
                <c:pt idx="251">
                  <c:v>126</c:v>
                </c:pt>
                <c:pt idx="252">
                  <c:v>264</c:v>
                </c:pt>
                <c:pt idx="253">
                  <c:v>419</c:v>
                </c:pt>
                <c:pt idx="254">
                  <c:v>103</c:v>
                </c:pt>
                <c:pt idx="255">
                  <c:v>123</c:v>
                </c:pt>
                <c:pt idx="256">
                  <c:v>95</c:v>
                </c:pt>
                <c:pt idx="257">
                  <c:v>244</c:v>
                </c:pt>
                <c:pt idx="258">
                  <c:v>165</c:v>
                </c:pt>
                <c:pt idx="259">
                  <c:v>300</c:v>
                </c:pt>
                <c:pt idx="260">
                  <c:v>127</c:v>
                </c:pt>
                <c:pt idx="261">
                  <c:v>307</c:v>
                </c:pt>
                <c:pt idx="262">
                  <c:v>323</c:v>
                </c:pt>
                <c:pt idx="263">
                  <c:v>131</c:v>
                </c:pt>
                <c:pt idx="264">
                  <c:v>110</c:v>
                </c:pt>
                <c:pt idx="265">
                  <c:v>381</c:v>
                </c:pt>
                <c:pt idx="266">
                  <c:v>238</c:v>
                </c:pt>
                <c:pt idx="267">
                  <c:v>189</c:v>
                </c:pt>
                <c:pt idx="268">
                  <c:v>221</c:v>
                </c:pt>
                <c:pt idx="269">
                  <c:v>261</c:v>
                </c:pt>
                <c:pt idx="270">
                  <c:v>261</c:v>
                </c:pt>
                <c:pt idx="271">
                  <c:v>176</c:v>
                </c:pt>
                <c:pt idx="272">
                  <c:v>121</c:v>
                </c:pt>
                <c:pt idx="273">
                  <c:v>189</c:v>
                </c:pt>
                <c:pt idx="274">
                  <c:v>135</c:v>
                </c:pt>
                <c:pt idx="275">
                  <c:v>194</c:v>
                </c:pt>
                <c:pt idx="276">
                  <c:v>195</c:v>
                </c:pt>
                <c:pt idx="277">
                  <c:v>218</c:v>
                </c:pt>
                <c:pt idx="278">
                  <c:v>296</c:v>
                </c:pt>
                <c:pt idx="279">
                  <c:v>87</c:v>
                </c:pt>
                <c:pt idx="280">
                  <c:v>192</c:v>
                </c:pt>
                <c:pt idx="281">
                  <c:v>142</c:v>
                </c:pt>
                <c:pt idx="282">
                  <c:v>105</c:v>
                </c:pt>
                <c:pt idx="283">
                  <c:v>480</c:v>
                </c:pt>
                <c:pt idx="284">
                  <c:v>236</c:v>
                </c:pt>
                <c:pt idx="285">
                  <c:v>157</c:v>
                </c:pt>
                <c:pt idx="286">
                  <c:v>80</c:v>
                </c:pt>
                <c:pt idx="287">
                  <c:v>233</c:v>
                </c:pt>
                <c:pt idx="288">
                  <c:v>132</c:v>
                </c:pt>
                <c:pt idx="289">
                  <c:v>76</c:v>
                </c:pt>
                <c:pt idx="290">
                  <c:v>221</c:v>
                </c:pt>
                <c:pt idx="291">
                  <c:v>160</c:v>
                </c:pt>
                <c:pt idx="292">
                  <c:v>182</c:v>
                </c:pt>
                <c:pt idx="293">
                  <c:v>78</c:v>
                </c:pt>
                <c:pt idx="294">
                  <c:v>203</c:v>
                </c:pt>
                <c:pt idx="295">
                  <c:v>126</c:v>
                </c:pt>
                <c:pt idx="296">
                  <c:v>290</c:v>
                </c:pt>
                <c:pt idx="297">
                  <c:v>462</c:v>
                </c:pt>
                <c:pt idx="298">
                  <c:v>246</c:v>
                </c:pt>
                <c:pt idx="299">
                  <c:v>397</c:v>
                </c:pt>
                <c:pt idx="300">
                  <c:v>92</c:v>
                </c:pt>
                <c:pt idx="301">
                  <c:v>155</c:v>
                </c:pt>
                <c:pt idx="302">
                  <c:v>111</c:v>
                </c:pt>
                <c:pt idx="303">
                  <c:v>159</c:v>
                </c:pt>
                <c:pt idx="304">
                  <c:v>555</c:v>
                </c:pt>
                <c:pt idx="305">
                  <c:v>122</c:v>
                </c:pt>
                <c:pt idx="306">
                  <c:v>235</c:v>
                </c:pt>
                <c:pt idx="307">
                  <c:v>122</c:v>
                </c:pt>
                <c:pt idx="308">
                  <c:v>159</c:v>
                </c:pt>
                <c:pt idx="309">
                  <c:v>163</c:v>
                </c:pt>
                <c:pt idx="310">
                  <c:v>186</c:v>
                </c:pt>
                <c:pt idx="311">
                  <c:v>88</c:v>
                </c:pt>
                <c:pt idx="312">
                  <c:v>191</c:v>
                </c:pt>
                <c:pt idx="313">
                  <c:v>184</c:v>
                </c:pt>
                <c:pt idx="314">
                  <c:v>67</c:v>
                </c:pt>
                <c:pt idx="315">
                  <c:v>70</c:v>
                </c:pt>
                <c:pt idx="316">
                  <c:v>154</c:v>
                </c:pt>
                <c:pt idx="317">
                  <c:v>143</c:v>
                </c:pt>
                <c:pt idx="318">
                  <c:v>103</c:v>
                </c:pt>
                <c:pt idx="319">
                  <c:v>135</c:v>
                </c:pt>
                <c:pt idx="320">
                  <c:v>180</c:v>
                </c:pt>
                <c:pt idx="321">
                  <c:v>155</c:v>
                </c:pt>
                <c:pt idx="322">
                  <c:v>115</c:v>
                </c:pt>
                <c:pt idx="323">
                  <c:v>247</c:v>
                </c:pt>
                <c:pt idx="324">
                  <c:v>102</c:v>
                </c:pt>
                <c:pt idx="325">
                  <c:v>225</c:v>
                </c:pt>
                <c:pt idx="326">
                  <c:v>255</c:v>
                </c:pt>
                <c:pt idx="327">
                  <c:v>220</c:v>
                </c:pt>
                <c:pt idx="328">
                  <c:v>139</c:v>
                </c:pt>
                <c:pt idx="329">
                  <c:v>206</c:v>
                </c:pt>
                <c:pt idx="330">
                  <c:v>122</c:v>
                </c:pt>
                <c:pt idx="331">
                  <c:v>94</c:v>
                </c:pt>
                <c:pt idx="332">
                  <c:v>432</c:v>
                </c:pt>
                <c:pt idx="333">
                  <c:v>272</c:v>
                </c:pt>
                <c:pt idx="334">
                  <c:v>164</c:v>
                </c:pt>
                <c:pt idx="335">
                  <c:v>161</c:v>
                </c:pt>
                <c:pt idx="336">
                  <c:v>154</c:v>
                </c:pt>
                <c:pt idx="337">
                  <c:v>117</c:v>
                </c:pt>
                <c:pt idx="338">
                  <c:v>186</c:v>
                </c:pt>
                <c:pt idx="339">
                  <c:v>94</c:v>
                </c:pt>
                <c:pt idx="340">
                  <c:v>106</c:v>
                </c:pt>
                <c:pt idx="341">
                  <c:v>237</c:v>
                </c:pt>
                <c:pt idx="342">
                  <c:v>78</c:v>
                </c:pt>
                <c:pt idx="343">
                  <c:v>71</c:v>
                </c:pt>
                <c:pt idx="344">
                  <c:v>275</c:v>
                </c:pt>
                <c:pt idx="345">
                  <c:v>86</c:v>
                </c:pt>
                <c:pt idx="346">
                  <c:v>144</c:v>
                </c:pt>
                <c:pt idx="347">
                  <c:v>280</c:v>
                </c:pt>
                <c:pt idx="348">
                  <c:v>210</c:v>
                </c:pt>
                <c:pt idx="349">
                  <c:v>113</c:v>
                </c:pt>
                <c:pt idx="350">
                  <c:v>138</c:v>
                </c:pt>
                <c:pt idx="351">
                  <c:v>150</c:v>
                </c:pt>
                <c:pt idx="352">
                  <c:v>300</c:v>
                </c:pt>
                <c:pt idx="353">
                  <c:v>361</c:v>
                </c:pt>
                <c:pt idx="354">
                  <c:v>80</c:v>
                </c:pt>
                <c:pt idx="355">
                  <c:v>137</c:v>
                </c:pt>
                <c:pt idx="356">
                  <c:v>110</c:v>
                </c:pt>
                <c:pt idx="357">
                  <c:v>81</c:v>
                </c:pt>
                <c:pt idx="358">
                  <c:v>88</c:v>
                </c:pt>
                <c:pt idx="359">
                  <c:v>227</c:v>
                </c:pt>
                <c:pt idx="360">
                  <c:v>142</c:v>
                </c:pt>
                <c:pt idx="361">
                  <c:v>330</c:v>
                </c:pt>
                <c:pt idx="362">
                  <c:v>159</c:v>
                </c:pt>
                <c:pt idx="363">
                  <c:v>222</c:v>
                </c:pt>
                <c:pt idx="364">
                  <c:v>288</c:v>
                </c:pt>
                <c:pt idx="365">
                  <c:v>128</c:v>
                </c:pt>
                <c:pt idx="366">
                  <c:v>125</c:v>
                </c:pt>
                <c:pt idx="367">
                  <c:v>216</c:v>
                </c:pt>
                <c:pt idx="368">
                  <c:v>98</c:v>
                </c:pt>
                <c:pt idx="369">
                  <c:v>88</c:v>
                </c:pt>
                <c:pt idx="370">
                  <c:v>536</c:v>
                </c:pt>
                <c:pt idx="371">
                  <c:v>150</c:v>
                </c:pt>
                <c:pt idx="372">
                  <c:v>252</c:v>
                </c:pt>
                <c:pt idx="373">
                  <c:v>187</c:v>
                </c:pt>
                <c:pt idx="374">
                  <c:v>142</c:v>
                </c:pt>
                <c:pt idx="375">
                  <c:v>140</c:v>
                </c:pt>
                <c:pt idx="376">
                  <c:v>85</c:v>
                </c:pt>
                <c:pt idx="377">
                  <c:v>147</c:v>
                </c:pt>
                <c:pt idx="378">
                  <c:v>116</c:v>
                </c:pt>
                <c:pt idx="379">
                  <c:v>316</c:v>
                </c:pt>
                <c:pt idx="380">
                  <c:v>198</c:v>
                </c:pt>
                <c:pt idx="381">
                  <c:v>62</c:v>
                </c:pt>
                <c:pt idx="382">
                  <c:v>156</c:v>
                </c:pt>
                <c:pt idx="383">
                  <c:v>92</c:v>
                </c:pt>
                <c:pt idx="384">
                  <c:v>336</c:v>
                </c:pt>
                <c:pt idx="385">
                  <c:v>191</c:v>
                </c:pt>
                <c:pt idx="386">
                  <c:v>85</c:v>
                </c:pt>
                <c:pt idx="387">
                  <c:v>180</c:v>
                </c:pt>
                <c:pt idx="388">
                  <c:v>155</c:v>
                </c:pt>
                <c:pt idx="389">
                  <c:v>340</c:v>
                </c:pt>
                <c:pt idx="390">
                  <c:v>381</c:v>
                </c:pt>
                <c:pt idx="391">
                  <c:v>190</c:v>
                </c:pt>
                <c:pt idx="392">
                  <c:v>270</c:v>
                </c:pt>
                <c:pt idx="393">
                  <c:v>157</c:v>
                </c:pt>
                <c:pt idx="394">
                  <c:v>266</c:v>
                </c:pt>
                <c:pt idx="395">
                  <c:v>226</c:v>
                </c:pt>
                <c:pt idx="396">
                  <c:v>86</c:v>
                </c:pt>
                <c:pt idx="397">
                  <c:v>246</c:v>
                </c:pt>
                <c:pt idx="398">
                  <c:v>87</c:v>
                </c:pt>
                <c:pt idx="399">
                  <c:v>72</c:v>
                </c:pt>
                <c:pt idx="400">
                  <c:v>100</c:v>
                </c:pt>
                <c:pt idx="401">
                  <c:v>85</c:v>
                </c:pt>
                <c:pt idx="402">
                  <c:v>85</c:v>
                </c:pt>
                <c:pt idx="403">
                  <c:v>96</c:v>
                </c:pt>
                <c:pt idx="404">
                  <c:v>92</c:v>
                </c:pt>
                <c:pt idx="405">
                  <c:v>131</c:v>
                </c:pt>
                <c:pt idx="406">
                  <c:v>484</c:v>
                </c:pt>
                <c:pt idx="407">
                  <c:v>160</c:v>
                </c:pt>
                <c:pt idx="408">
                  <c:v>121</c:v>
                </c:pt>
                <c:pt idx="409">
                  <c:v>193</c:v>
                </c:pt>
                <c:pt idx="410">
                  <c:v>131</c:v>
                </c:pt>
                <c:pt idx="411">
                  <c:v>89</c:v>
                </c:pt>
                <c:pt idx="412">
                  <c:v>190</c:v>
                </c:pt>
                <c:pt idx="413">
                  <c:v>107</c:v>
                </c:pt>
                <c:pt idx="414">
                  <c:v>195</c:v>
                </c:pt>
                <c:pt idx="415">
                  <c:v>68</c:v>
                </c:pt>
                <c:pt idx="416">
                  <c:v>172</c:v>
                </c:pt>
                <c:pt idx="417">
                  <c:v>134</c:v>
                </c:pt>
                <c:pt idx="418">
                  <c:v>194</c:v>
                </c:pt>
                <c:pt idx="419">
                  <c:v>123</c:v>
                </c:pt>
                <c:pt idx="420">
                  <c:v>132</c:v>
                </c:pt>
                <c:pt idx="421">
                  <c:v>112</c:v>
                </c:pt>
                <c:pt idx="422">
                  <c:v>198</c:v>
                </c:pt>
                <c:pt idx="423">
                  <c:v>165</c:v>
                </c:pt>
                <c:pt idx="424">
                  <c:v>65</c:v>
                </c:pt>
                <c:pt idx="425">
                  <c:v>201</c:v>
                </c:pt>
                <c:pt idx="426">
                  <c:v>180</c:v>
                </c:pt>
                <c:pt idx="427">
                  <c:v>214</c:v>
                </c:pt>
                <c:pt idx="428">
                  <c:v>199</c:v>
                </c:pt>
                <c:pt idx="429">
                  <c:v>175</c:v>
                </c:pt>
                <c:pt idx="430">
                  <c:v>85</c:v>
                </c:pt>
                <c:pt idx="431">
                  <c:v>84</c:v>
                </c:pt>
                <c:pt idx="432">
                  <c:v>194</c:v>
                </c:pt>
                <c:pt idx="433">
                  <c:v>211</c:v>
                </c:pt>
                <c:pt idx="434">
                  <c:v>91</c:v>
                </c:pt>
                <c:pt idx="435">
                  <c:v>92</c:v>
                </c:pt>
                <c:pt idx="436">
                  <c:v>144</c:v>
                </c:pt>
                <c:pt idx="437">
                  <c:v>94</c:v>
                </c:pt>
                <c:pt idx="438">
                  <c:v>146</c:v>
                </c:pt>
                <c:pt idx="439">
                  <c:v>202</c:v>
                </c:pt>
                <c:pt idx="440">
                  <c:v>218</c:v>
                </c:pt>
                <c:pt idx="441">
                  <c:v>393</c:v>
                </c:pt>
                <c:pt idx="442">
                  <c:v>84</c:v>
                </c:pt>
                <c:pt idx="443">
                  <c:v>268</c:v>
                </c:pt>
                <c:pt idx="444">
                  <c:v>101</c:v>
                </c:pt>
                <c:pt idx="445">
                  <c:v>97</c:v>
                </c:pt>
                <c:pt idx="446">
                  <c:v>50</c:v>
                </c:pt>
                <c:pt idx="447">
                  <c:v>50</c:v>
                </c:pt>
                <c:pt idx="448">
                  <c:v>173</c:v>
                </c:pt>
                <c:pt idx="449">
                  <c:v>144</c:v>
                </c:pt>
                <c:pt idx="450">
                  <c:v>158</c:v>
                </c:pt>
                <c:pt idx="451">
                  <c:v>114</c:v>
                </c:pt>
                <c:pt idx="452">
                  <c:v>226</c:v>
                </c:pt>
                <c:pt idx="453">
                  <c:v>238</c:v>
                </c:pt>
                <c:pt idx="454">
                  <c:v>41</c:v>
                </c:pt>
                <c:pt idx="455">
                  <c:v>147</c:v>
                </c:pt>
                <c:pt idx="456">
                  <c:v>106</c:v>
                </c:pt>
                <c:pt idx="457">
                  <c:v>133</c:v>
                </c:pt>
                <c:pt idx="458">
                  <c:v>82</c:v>
                </c:pt>
                <c:pt idx="459">
                  <c:v>144</c:v>
                </c:pt>
                <c:pt idx="460">
                  <c:v>223</c:v>
                </c:pt>
                <c:pt idx="461">
                  <c:v>166</c:v>
                </c:pt>
                <c:pt idx="462">
                  <c:v>207</c:v>
                </c:pt>
                <c:pt idx="463">
                  <c:v>41</c:v>
                </c:pt>
                <c:pt idx="464">
                  <c:v>157</c:v>
                </c:pt>
                <c:pt idx="465">
                  <c:v>142</c:v>
                </c:pt>
                <c:pt idx="466">
                  <c:v>134</c:v>
                </c:pt>
                <c:pt idx="467">
                  <c:v>170</c:v>
                </c:pt>
                <c:pt idx="468">
                  <c:v>249</c:v>
                </c:pt>
                <c:pt idx="469">
                  <c:v>157</c:v>
                </c:pt>
                <c:pt idx="470">
                  <c:v>140</c:v>
                </c:pt>
                <c:pt idx="471">
                  <c:v>65</c:v>
                </c:pt>
                <c:pt idx="472">
                  <c:v>126</c:v>
                </c:pt>
                <c:pt idx="473">
                  <c:v>96</c:v>
                </c:pt>
                <c:pt idx="474">
                  <c:v>222</c:v>
                </c:pt>
                <c:pt idx="475">
                  <c:v>50</c:v>
                </c:pt>
                <c:pt idx="476">
                  <c:v>138</c:v>
                </c:pt>
                <c:pt idx="477">
                  <c:v>107</c:v>
                </c:pt>
                <c:pt idx="478">
                  <c:v>101</c:v>
                </c:pt>
                <c:pt idx="479">
                  <c:v>219</c:v>
                </c:pt>
                <c:pt idx="480">
                  <c:v>52</c:v>
                </c:pt>
                <c:pt idx="481">
                  <c:v>80</c:v>
                </c:pt>
                <c:pt idx="482">
                  <c:v>179</c:v>
                </c:pt>
                <c:pt idx="483">
                  <c:v>100</c:v>
                </c:pt>
                <c:pt idx="484">
                  <c:v>107</c:v>
                </c:pt>
                <c:pt idx="485">
                  <c:v>123</c:v>
                </c:pt>
                <c:pt idx="486">
                  <c:v>137</c:v>
                </c:pt>
                <c:pt idx="487">
                  <c:v>56</c:v>
                </c:pt>
                <c:pt idx="488">
                  <c:v>40</c:v>
                </c:pt>
                <c:pt idx="489">
                  <c:v>245</c:v>
                </c:pt>
                <c:pt idx="490">
                  <c:v>98</c:v>
                </c:pt>
                <c:pt idx="491">
                  <c:v>112</c:v>
                </c:pt>
                <c:pt idx="492">
                  <c:v>126</c:v>
                </c:pt>
                <c:pt idx="493">
                  <c:v>154</c:v>
                </c:pt>
                <c:pt idx="494">
                  <c:v>149</c:v>
                </c:pt>
                <c:pt idx="495">
                  <c:v>83</c:v>
                </c:pt>
                <c:pt idx="496">
                  <c:v>48</c:v>
                </c:pt>
                <c:pt idx="497">
                  <c:v>269</c:v>
                </c:pt>
                <c:pt idx="498">
                  <c:v>207</c:v>
                </c:pt>
                <c:pt idx="499">
                  <c:v>279</c:v>
                </c:pt>
                <c:pt idx="500">
                  <c:v>132</c:v>
                </c:pt>
                <c:pt idx="501">
                  <c:v>158</c:v>
                </c:pt>
                <c:pt idx="502">
                  <c:v>128</c:v>
                </c:pt>
                <c:pt idx="503">
                  <c:v>88</c:v>
                </c:pt>
                <c:pt idx="504">
                  <c:v>165</c:v>
                </c:pt>
                <c:pt idx="505">
                  <c:v>133</c:v>
                </c:pt>
                <c:pt idx="506">
                  <c:v>139</c:v>
                </c:pt>
                <c:pt idx="507">
                  <c:v>55</c:v>
                </c:pt>
                <c:pt idx="508">
                  <c:v>363</c:v>
                </c:pt>
                <c:pt idx="509">
                  <c:v>110</c:v>
                </c:pt>
                <c:pt idx="510">
                  <c:v>114</c:v>
                </c:pt>
                <c:pt idx="511">
                  <c:v>217</c:v>
                </c:pt>
                <c:pt idx="512">
                  <c:v>110</c:v>
                </c:pt>
                <c:pt idx="513">
                  <c:v>113</c:v>
                </c:pt>
                <c:pt idx="514">
                  <c:v>80</c:v>
                </c:pt>
                <c:pt idx="515">
                  <c:v>249</c:v>
                </c:pt>
                <c:pt idx="516">
                  <c:v>186</c:v>
                </c:pt>
                <c:pt idx="517">
                  <c:v>156</c:v>
                </c:pt>
                <c:pt idx="518">
                  <c:v>148</c:v>
                </c:pt>
                <c:pt idx="519">
                  <c:v>174</c:v>
                </c:pt>
                <c:pt idx="520">
                  <c:v>42</c:v>
                </c:pt>
                <c:pt idx="521">
                  <c:v>130</c:v>
                </c:pt>
                <c:pt idx="522">
                  <c:v>122</c:v>
                </c:pt>
                <c:pt idx="523">
                  <c:v>127</c:v>
                </c:pt>
                <c:pt idx="524">
                  <c:v>26</c:v>
                </c:pt>
                <c:pt idx="525">
                  <c:v>148</c:v>
                </c:pt>
                <c:pt idx="526">
                  <c:v>181</c:v>
                </c:pt>
                <c:pt idx="527">
                  <c:v>112</c:v>
                </c:pt>
                <c:pt idx="528">
                  <c:v>180</c:v>
                </c:pt>
                <c:pt idx="529">
                  <c:v>43</c:v>
                </c:pt>
                <c:pt idx="530">
                  <c:v>59</c:v>
                </c:pt>
                <c:pt idx="531">
                  <c:v>48</c:v>
                </c:pt>
                <c:pt idx="532">
                  <c:v>53</c:v>
                </c:pt>
                <c:pt idx="533">
                  <c:v>92</c:v>
                </c:pt>
                <c:pt idx="534">
                  <c:v>27</c:v>
                </c:pt>
                <c:pt idx="535">
                  <c:v>164</c:v>
                </c:pt>
                <c:pt idx="536">
                  <c:v>254</c:v>
                </c:pt>
                <c:pt idx="537">
                  <c:v>295</c:v>
                </c:pt>
                <c:pt idx="538">
                  <c:v>191</c:v>
                </c:pt>
                <c:pt idx="539">
                  <c:v>186</c:v>
                </c:pt>
                <c:pt idx="540">
                  <c:v>169</c:v>
                </c:pt>
                <c:pt idx="541">
                  <c:v>299</c:v>
                </c:pt>
                <c:pt idx="542">
                  <c:v>86</c:v>
                </c:pt>
                <c:pt idx="543">
                  <c:v>64</c:v>
                </c:pt>
                <c:pt idx="544">
                  <c:v>89</c:v>
                </c:pt>
                <c:pt idx="545">
                  <c:v>337</c:v>
                </c:pt>
                <c:pt idx="546">
                  <c:v>34</c:v>
                </c:pt>
                <c:pt idx="547">
                  <c:v>32</c:v>
                </c:pt>
                <c:pt idx="548">
                  <c:v>202</c:v>
                </c:pt>
                <c:pt idx="549">
                  <c:v>80</c:v>
                </c:pt>
                <c:pt idx="550">
                  <c:v>32</c:v>
                </c:pt>
                <c:pt idx="551">
                  <c:v>16</c:v>
                </c:pt>
                <c:pt idx="552">
                  <c:v>53</c:v>
                </c:pt>
                <c:pt idx="553">
                  <c:v>83</c:v>
                </c:pt>
                <c:pt idx="554">
                  <c:v>130</c:v>
                </c:pt>
                <c:pt idx="555">
                  <c:v>76</c:v>
                </c:pt>
                <c:pt idx="556">
                  <c:v>43</c:v>
                </c:pt>
                <c:pt idx="557">
                  <c:v>69</c:v>
                </c:pt>
                <c:pt idx="558">
                  <c:v>80</c:v>
                </c:pt>
                <c:pt idx="559">
                  <c:v>54</c:v>
                </c:pt>
                <c:pt idx="560">
                  <c:v>48</c:v>
                </c:pt>
                <c:pt idx="561">
                  <c:v>183</c:v>
                </c:pt>
                <c:pt idx="562">
                  <c:v>102</c:v>
                </c:pt>
                <c:pt idx="563">
                  <c:v>234</c:v>
                </c:pt>
              </c:numCache>
            </c:numRef>
          </c:xVal>
          <c:yVal>
            <c:numRef>
              <c:f>Statistics_Table!$J$2:$J$565</c:f>
              <c:numCache>
                <c:formatCode>_(* #,##0_);_(* \(#,##0\);_(* "-"??_);_(@_)</c:formatCode>
                <c:ptCount val="564"/>
                <c:pt idx="0">
                  <c:v>2253</c:v>
                </c:pt>
                <c:pt idx="1">
                  <c:v>3483</c:v>
                </c:pt>
                <c:pt idx="2">
                  <c:v>1198</c:v>
                </c:pt>
                <c:pt idx="3">
                  <c:v>1482</c:v>
                </c:pt>
                <c:pt idx="4">
                  <c:v>4428</c:v>
                </c:pt>
                <c:pt idx="5">
                  <c:v>2604</c:v>
                </c:pt>
                <c:pt idx="6">
                  <c:v>830</c:v>
                </c:pt>
                <c:pt idx="7">
                  <c:v>3868</c:v>
                </c:pt>
                <c:pt idx="8">
                  <c:v>1538</c:v>
                </c:pt>
                <c:pt idx="9">
                  <c:v>648</c:v>
                </c:pt>
                <c:pt idx="10">
                  <c:v>3015</c:v>
                </c:pt>
                <c:pt idx="11">
                  <c:v>742</c:v>
                </c:pt>
                <c:pt idx="12">
                  <c:v>579</c:v>
                </c:pt>
                <c:pt idx="13">
                  <c:v>1596</c:v>
                </c:pt>
                <c:pt idx="14">
                  <c:v>1910</c:v>
                </c:pt>
                <c:pt idx="15">
                  <c:v>4697</c:v>
                </c:pt>
                <c:pt idx="16">
                  <c:v>1120</c:v>
                </c:pt>
                <c:pt idx="17">
                  <c:v>5681</c:v>
                </c:pt>
                <c:pt idx="18">
                  <c:v>2176</c:v>
                </c:pt>
                <c:pt idx="19">
                  <c:v>6080</c:v>
                </c:pt>
                <c:pt idx="20">
                  <c:v>64</c:v>
                </c:pt>
                <c:pt idx="21">
                  <c:v>535</c:v>
                </c:pt>
                <c:pt idx="22">
                  <c:v>5497</c:v>
                </c:pt>
                <c:pt idx="23">
                  <c:v>67</c:v>
                </c:pt>
                <c:pt idx="24">
                  <c:v>830</c:v>
                </c:pt>
                <c:pt idx="25">
                  <c:v>2690</c:v>
                </c:pt>
                <c:pt idx="26">
                  <c:v>1657</c:v>
                </c:pt>
                <c:pt idx="27">
                  <c:v>54</c:v>
                </c:pt>
                <c:pt idx="28">
                  <c:v>1181</c:v>
                </c:pt>
                <c:pt idx="29">
                  <c:v>1130</c:v>
                </c:pt>
                <c:pt idx="30">
                  <c:v>923</c:v>
                </c:pt>
                <c:pt idx="31">
                  <c:v>1748</c:v>
                </c:pt>
                <c:pt idx="32">
                  <c:v>774</c:v>
                </c:pt>
                <c:pt idx="33">
                  <c:v>2779</c:v>
                </c:pt>
                <c:pt idx="34">
                  <c:v>1221</c:v>
                </c:pt>
                <c:pt idx="35">
                  <c:v>355</c:v>
                </c:pt>
                <c:pt idx="36">
                  <c:v>395</c:v>
                </c:pt>
                <c:pt idx="37">
                  <c:v>662</c:v>
                </c:pt>
                <c:pt idx="38">
                  <c:v>1691</c:v>
                </c:pt>
                <c:pt idx="39">
                  <c:v>1059</c:v>
                </c:pt>
                <c:pt idx="40">
                  <c:v>1886</c:v>
                </c:pt>
                <c:pt idx="41">
                  <c:v>1028</c:v>
                </c:pt>
                <c:pt idx="42">
                  <c:v>4405</c:v>
                </c:pt>
                <c:pt idx="43">
                  <c:v>2468</c:v>
                </c:pt>
                <c:pt idx="44">
                  <c:v>2025</c:v>
                </c:pt>
                <c:pt idx="45">
                  <c:v>2928</c:v>
                </c:pt>
                <c:pt idx="46">
                  <c:v>1790</c:v>
                </c:pt>
                <c:pt idx="47">
                  <c:v>908</c:v>
                </c:pt>
                <c:pt idx="48">
                  <c:v>1258</c:v>
                </c:pt>
                <c:pt idx="49">
                  <c:v>1274</c:v>
                </c:pt>
                <c:pt idx="50">
                  <c:v>441</c:v>
                </c:pt>
                <c:pt idx="51">
                  <c:v>3304</c:v>
                </c:pt>
                <c:pt idx="52">
                  <c:v>2062</c:v>
                </c:pt>
                <c:pt idx="53">
                  <c:v>889</c:v>
                </c:pt>
                <c:pt idx="54">
                  <c:v>2072</c:v>
                </c:pt>
                <c:pt idx="55">
                  <c:v>1999</c:v>
                </c:pt>
                <c:pt idx="56">
                  <c:v>1229</c:v>
                </c:pt>
                <c:pt idx="57">
                  <c:v>526</c:v>
                </c:pt>
                <c:pt idx="58">
                  <c:v>38</c:v>
                </c:pt>
                <c:pt idx="59">
                  <c:v>107</c:v>
                </c:pt>
                <c:pt idx="60">
                  <c:v>1467</c:v>
                </c:pt>
                <c:pt idx="61">
                  <c:v>331</c:v>
                </c:pt>
                <c:pt idx="62">
                  <c:v>1368</c:v>
                </c:pt>
                <c:pt idx="63">
                  <c:v>157</c:v>
                </c:pt>
                <c:pt idx="64">
                  <c:v>143</c:v>
                </c:pt>
                <c:pt idx="65">
                  <c:v>253</c:v>
                </c:pt>
                <c:pt idx="66">
                  <c:v>679</c:v>
                </c:pt>
                <c:pt idx="67">
                  <c:v>575</c:v>
                </c:pt>
                <c:pt idx="68">
                  <c:v>181</c:v>
                </c:pt>
                <c:pt idx="69">
                  <c:v>1796</c:v>
                </c:pt>
                <c:pt idx="70">
                  <c:v>1296</c:v>
                </c:pt>
                <c:pt idx="71">
                  <c:v>1825</c:v>
                </c:pt>
                <c:pt idx="72">
                  <c:v>162</c:v>
                </c:pt>
                <c:pt idx="73">
                  <c:v>362</c:v>
                </c:pt>
                <c:pt idx="74">
                  <c:v>2955</c:v>
                </c:pt>
                <c:pt idx="75">
                  <c:v>130</c:v>
                </c:pt>
                <c:pt idx="76">
                  <c:v>296</c:v>
                </c:pt>
                <c:pt idx="77">
                  <c:v>842</c:v>
                </c:pt>
                <c:pt idx="78">
                  <c:v>2108</c:v>
                </c:pt>
                <c:pt idx="79">
                  <c:v>82</c:v>
                </c:pt>
                <c:pt idx="80">
                  <c:v>926</c:v>
                </c:pt>
                <c:pt idx="81">
                  <c:v>1194</c:v>
                </c:pt>
                <c:pt idx="82">
                  <c:v>1467</c:v>
                </c:pt>
                <c:pt idx="83">
                  <c:v>3387</c:v>
                </c:pt>
                <c:pt idx="84">
                  <c:v>714</c:v>
                </c:pt>
                <c:pt idx="85">
                  <c:v>1068</c:v>
                </c:pt>
                <c:pt idx="86">
                  <c:v>1439</c:v>
                </c:pt>
                <c:pt idx="87">
                  <c:v>934</c:v>
                </c:pt>
                <c:pt idx="88">
                  <c:v>955</c:v>
                </c:pt>
                <c:pt idx="89">
                  <c:v>3410</c:v>
                </c:pt>
                <c:pt idx="90">
                  <c:v>846</c:v>
                </c:pt>
                <c:pt idx="91">
                  <c:v>1684</c:v>
                </c:pt>
                <c:pt idx="92">
                  <c:v>602</c:v>
                </c:pt>
                <c:pt idx="93">
                  <c:v>22</c:v>
                </c:pt>
                <c:pt idx="94">
                  <c:v>2179</c:v>
                </c:pt>
                <c:pt idx="95">
                  <c:v>1335</c:v>
                </c:pt>
                <c:pt idx="96">
                  <c:v>792</c:v>
                </c:pt>
                <c:pt idx="97">
                  <c:v>252</c:v>
                </c:pt>
                <c:pt idx="98">
                  <c:v>750</c:v>
                </c:pt>
                <c:pt idx="99">
                  <c:v>257</c:v>
                </c:pt>
                <c:pt idx="100">
                  <c:v>504</c:v>
                </c:pt>
                <c:pt idx="101">
                  <c:v>803</c:v>
                </c:pt>
                <c:pt idx="102">
                  <c:v>656</c:v>
                </c:pt>
                <c:pt idx="103">
                  <c:v>1121</c:v>
                </c:pt>
                <c:pt idx="104">
                  <c:v>782</c:v>
                </c:pt>
                <c:pt idx="105">
                  <c:v>1257</c:v>
                </c:pt>
                <c:pt idx="106">
                  <c:v>418</c:v>
                </c:pt>
                <c:pt idx="107">
                  <c:v>3182</c:v>
                </c:pt>
                <c:pt idx="108">
                  <c:v>2201</c:v>
                </c:pt>
                <c:pt idx="109">
                  <c:v>424</c:v>
                </c:pt>
                <c:pt idx="110">
                  <c:v>831</c:v>
                </c:pt>
                <c:pt idx="111">
                  <c:v>752</c:v>
                </c:pt>
                <c:pt idx="112">
                  <c:v>1000</c:v>
                </c:pt>
                <c:pt idx="113">
                  <c:v>1784</c:v>
                </c:pt>
                <c:pt idx="114">
                  <c:v>1625</c:v>
                </c:pt>
                <c:pt idx="115">
                  <c:v>672</c:v>
                </c:pt>
                <c:pt idx="116">
                  <c:v>21</c:v>
                </c:pt>
                <c:pt idx="117">
                  <c:v>1608</c:v>
                </c:pt>
                <c:pt idx="118">
                  <c:v>747</c:v>
                </c:pt>
                <c:pt idx="119">
                  <c:v>2307</c:v>
                </c:pt>
                <c:pt idx="120">
                  <c:v>940</c:v>
                </c:pt>
                <c:pt idx="121">
                  <c:v>2915</c:v>
                </c:pt>
                <c:pt idx="122">
                  <c:v>1220</c:v>
                </c:pt>
                <c:pt idx="123">
                  <c:v>941</c:v>
                </c:pt>
                <c:pt idx="124">
                  <c:v>513</c:v>
                </c:pt>
                <c:pt idx="125">
                  <c:v>1979</c:v>
                </c:pt>
                <c:pt idx="126">
                  <c:v>245</c:v>
                </c:pt>
                <c:pt idx="127">
                  <c:v>594</c:v>
                </c:pt>
                <c:pt idx="128">
                  <c:v>558</c:v>
                </c:pt>
                <c:pt idx="129">
                  <c:v>676</c:v>
                </c:pt>
                <c:pt idx="130">
                  <c:v>679</c:v>
                </c:pt>
                <c:pt idx="131">
                  <c:v>326</c:v>
                </c:pt>
                <c:pt idx="132">
                  <c:v>554</c:v>
                </c:pt>
                <c:pt idx="133">
                  <c:v>648</c:v>
                </c:pt>
                <c:pt idx="134">
                  <c:v>605</c:v>
                </c:pt>
                <c:pt idx="135">
                  <c:v>347</c:v>
                </c:pt>
                <c:pt idx="136">
                  <c:v>243</c:v>
                </c:pt>
                <c:pt idx="137">
                  <c:v>886</c:v>
                </c:pt>
                <c:pt idx="138">
                  <c:v>931</c:v>
                </c:pt>
                <c:pt idx="139">
                  <c:v>1758</c:v>
                </c:pt>
                <c:pt idx="140">
                  <c:v>750</c:v>
                </c:pt>
                <c:pt idx="141">
                  <c:v>180</c:v>
                </c:pt>
                <c:pt idx="142">
                  <c:v>1225</c:v>
                </c:pt>
                <c:pt idx="143">
                  <c:v>80</c:v>
                </c:pt>
                <c:pt idx="144">
                  <c:v>454</c:v>
                </c:pt>
                <c:pt idx="145">
                  <c:v>558</c:v>
                </c:pt>
                <c:pt idx="146">
                  <c:v>94</c:v>
                </c:pt>
                <c:pt idx="147">
                  <c:v>452</c:v>
                </c:pt>
                <c:pt idx="148">
                  <c:v>452</c:v>
                </c:pt>
                <c:pt idx="149">
                  <c:v>1063</c:v>
                </c:pt>
                <c:pt idx="150">
                  <c:v>49</c:v>
                </c:pt>
                <c:pt idx="151">
                  <c:v>245</c:v>
                </c:pt>
                <c:pt idx="152">
                  <c:v>40</c:v>
                </c:pt>
                <c:pt idx="153">
                  <c:v>15</c:v>
                </c:pt>
                <c:pt idx="154">
                  <c:v>1072</c:v>
                </c:pt>
                <c:pt idx="155">
                  <c:v>523</c:v>
                </c:pt>
                <c:pt idx="156">
                  <c:v>374</c:v>
                </c:pt>
                <c:pt idx="157">
                  <c:v>168</c:v>
                </c:pt>
                <c:pt idx="158">
                  <c:v>674</c:v>
                </c:pt>
                <c:pt idx="159">
                  <c:v>859</c:v>
                </c:pt>
                <c:pt idx="160">
                  <c:v>151</c:v>
                </c:pt>
                <c:pt idx="161">
                  <c:v>838</c:v>
                </c:pt>
                <c:pt idx="162">
                  <c:v>191</c:v>
                </c:pt>
                <c:pt idx="163">
                  <c:v>127</c:v>
                </c:pt>
                <c:pt idx="164">
                  <c:v>210</c:v>
                </c:pt>
                <c:pt idx="165">
                  <c:v>328</c:v>
                </c:pt>
                <c:pt idx="166">
                  <c:v>248</c:v>
                </c:pt>
                <c:pt idx="167">
                  <c:v>78</c:v>
                </c:pt>
                <c:pt idx="168">
                  <c:v>243</c:v>
                </c:pt>
                <c:pt idx="169">
                  <c:v>57</c:v>
                </c:pt>
                <c:pt idx="170">
                  <c:v>393</c:v>
                </c:pt>
                <c:pt idx="171">
                  <c:v>225</c:v>
                </c:pt>
                <c:pt idx="172">
                  <c:v>435</c:v>
                </c:pt>
                <c:pt idx="173">
                  <c:v>200</c:v>
                </c:pt>
                <c:pt idx="174">
                  <c:v>76</c:v>
                </c:pt>
                <c:pt idx="175">
                  <c:v>37</c:v>
                </c:pt>
                <c:pt idx="176">
                  <c:v>14</c:v>
                </c:pt>
                <c:pt idx="177">
                  <c:v>87</c:v>
                </c:pt>
                <c:pt idx="178">
                  <c:v>191</c:v>
                </c:pt>
                <c:pt idx="179">
                  <c:v>263</c:v>
                </c:pt>
                <c:pt idx="180">
                  <c:v>88</c:v>
                </c:pt>
                <c:pt idx="181">
                  <c:v>75</c:v>
                </c:pt>
                <c:pt idx="182">
                  <c:v>26</c:v>
                </c:pt>
                <c:pt idx="183">
                  <c:v>132</c:v>
                </c:pt>
                <c:pt idx="184">
                  <c:v>120</c:v>
                </c:pt>
                <c:pt idx="185">
                  <c:v>77</c:v>
                </c:pt>
                <c:pt idx="186">
                  <c:v>23</c:v>
                </c:pt>
                <c:pt idx="187">
                  <c:v>64</c:v>
                </c:pt>
                <c:pt idx="188">
                  <c:v>67</c:v>
                </c:pt>
                <c:pt idx="189">
                  <c:v>115</c:v>
                </c:pt>
                <c:pt idx="190">
                  <c:v>108</c:v>
                </c:pt>
                <c:pt idx="191">
                  <c:v>154</c:v>
                </c:pt>
                <c:pt idx="192">
                  <c:v>67</c:v>
                </c:pt>
                <c:pt idx="193">
                  <c:v>48</c:v>
                </c:pt>
                <c:pt idx="194">
                  <c:v>56</c:v>
                </c:pt>
                <c:pt idx="195">
                  <c:v>31</c:v>
                </c:pt>
                <c:pt idx="196">
                  <c:v>226</c:v>
                </c:pt>
                <c:pt idx="197">
                  <c:v>118</c:v>
                </c:pt>
                <c:pt idx="198">
                  <c:v>156</c:v>
                </c:pt>
                <c:pt idx="199">
                  <c:v>10</c:v>
                </c:pt>
                <c:pt idx="200">
                  <c:v>64</c:v>
                </c:pt>
                <c:pt idx="201">
                  <c:v>40</c:v>
                </c:pt>
                <c:pt idx="202">
                  <c:v>37</c:v>
                </c:pt>
                <c:pt idx="203">
                  <c:v>67</c:v>
                </c:pt>
                <c:pt idx="204">
                  <c:v>77</c:v>
                </c:pt>
                <c:pt idx="205">
                  <c:v>131</c:v>
                </c:pt>
                <c:pt idx="206">
                  <c:v>79</c:v>
                </c:pt>
                <c:pt idx="207">
                  <c:v>41</c:v>
                </c:pt>
                <c:pt idx="208">
                  <c:v>147</c:v>
                </c:pt>
                <c:pt idx="209">
                  <c:v>80</c:v>
                </c:pt>
                <c:pt idx="210">
                  <c:v>92</c:v>
                </c:pt>
                <c:pt idx="211">
                  <c:v>45</c:v>
                </c:pt>
                <c:pt idx="212">
                  <c:v>26</c:v>
                </c:pt>
                <c:pt idx="213">
                  <c:v>47</c:v>
                </c:pt>
                <c:pt idx="214">
                  <c:v>10</c:v>
                </c:pt>
                <c:pt idx="215">
                  <c:v>33</c:v>
                </c:pt>
                <c:pt idx="216">
                  <c:v>27</c:v>
                </c:pt>
                <c:pt idx="217">
                  <c:v>42</c:v>
                </c:pt>
                <c:pt idx="218">
                  <c:v>83</c:v>
                </c:pt>
                <c:pt idx="219">
                  <c:v>15</c:v>
                </c:pt>
                <c:pt idx="220">
                  <c:v>136</c:v>
                </c:pt>
                <c:pt idx="221">
                  <c:v>92</c:v>
                </c:pt>
                <c:pt idx="222">
                  <c:v>133</c:v>
                </c:pt>
                <c:pt idx="223">
                  <c:v>113</c:v>
                </c:pt>
                <c:pt idx="224">
                  <c:v>65</c:v>
                </c:pt>
                <c:pt idx="225">
                  <c:v>86</c:v>
                </c:pt>
                <c:pt idx="226">
                  <c:v>57</c:v>
                </c:pt>
                <c:pt idx="227">
                  <c:v>35</c:v>
                </c:pt>
                <c:pt idx="228">
                  <c:v>100</c:v>
                </c:pt>
                <c:pt idx="229">
                  <c:v>29</c:v>
                </c:pt>
                <c:pt idx="230">
                  <c:v>84</c:v>
                </c:pt>
                <c:pt idx="231">
                  <c:v>94</c:v>
                </c:pt>
                <c:pt idx="232">
                  <c:v>25</c:v>
                </c:pt>
                <c:pt idx="233">
                  <c:v>17</c:v>
                </c:pt>
                <c:pt idx="234">
                  <c:v>102</c:v>
                </c:pt>
                <c:pt idx="235">
                  <c:v>183</c:v>
                </c:pt>
                <c:pt idx="236">
                  <c:v>67</c:v>
                </c:pt>
                <c:pt idx="237">
                  <c:v>112</c:v>
                </c:pt>
                <c:pt idx="238">
                  <c:v>106</c:v>
                </c:pt>
                <c:pt idx="239">
                  <c:v>16</c:v>
                </c:pt>
                <c:pt idx="240">
                  <c:v>78</c:v>
                </c:pt>
                <c:pt idx="241">
                  <c:v>31</c:v>
                </c:pt>
                <c:pt idx="242">
                  <c:v>67</c:v>
                </c:pt>
                <c:pt idx="243">
                  <c:v>92</c:v>
                </c:pt>
                <c:pt idx="244">
                  <c:v>64</c:v>
                </c:pt>
                <c:pt idx="245">
                  <c:v>117</c:v>
                </c:pt>
                <c:pt idx="246">
                  <c:v>91</c:v>
                </c:pt>
                <c:pt idx="247">
                  <c:v>121</c:v>
                </c:pt>
                <c:pt idx="248">
                  <c:v>53</c:v>
                </c:pt>
                <c:pt idx="249">
                  <c:v>62</c:v>
                </c:pt>
                <c:pt idx="250">
                  <c:v>62</c:v>
                </c:pt>
                <c:pt idx="251">
                  <c:v>56</c:v>
                </c:pt>
                <c:pt idx="252">
                  <c:v>10</c:v>
                </c:pt>
                <c:pt idx="253">
                  <c:v>40</c:v>
                </c:pt>
                <c:pt idx="254">
                  <c:v>63</c:v>
                </c:pt>
                <c:pt idx="255">
                  <c:v>75</c:v>
                </c:pt>
                <c:pt idx="256">
                  <c:v>73</c:v>
                </c:pt>
                <c:pt idx="257">
                  <c:v>210</c:v>
                </c:pt>
                <c:pt idx="258">
                  <c:v>104</c:v>
                </c:pt>
                <c:pt idx="259">
                  <c:v>128</c:v>
                </c:pt>
                <c:pt idx="260">
                  <c:v>44</c:v>
                </c:pt>
                <c:pt idx="261">
                  <c:v>37</c:v>
                </c:pt>
                <c:pt idx="262">
                  <c:v>75</c:v>
                </c:pt>
                <c:pt idx="263">
                  <c:v>101</c:v>
                </c:pt>
                <c:pt idx="264">
                  <c:v>86</c:v>
                </c:pt>
                <c:pt idx="265">
                  <c:v>31</c:v>
                </c:pt>
                <c:pt idx="266">
                  <c:v>70</c:v>
                </c:pt>
                <c:pt idx="267">
                  <c:v>32</c:v>
                </c:pt>
                <c:pt idx="268">
                  <c:v>67</c:v>
                </c:pt>
                <c:pt idx="269">
                  <c:v>34</c:v>
                </c:pt>
                <c:pt idx="270">
                  <c:v>186</c:v>
                </c:pt>
                <c:pt idx="271">
                  <c:v>105</c:v>
                </c:pt>
                <c:pt idx="272">
                  <c:v>65</c:v>
                </c:pt>
                <c:pt idx="273">
                  <c:v>30</c:v>
                </c:pt>
                <c:pt idx="274">
                  <c:v>112</c:v>
                </c:pt>
                <c:pt idx="275">
                  <c:v>7</c:v>
                </c:pt>
                <c:pt idx="276">
                  <c:v>73</c:v>
                </c:pt>
                <c:pt idx="277">
                  <c:v>16</c:v>
                </c:pt>
                <c:pt idx="278">
                  <c:v>141</c:v>
                </c:pt>
                <c:pt idx="279">
                  <c:v>27</c:v>
                </c:pt>
                <c:pt idx="280">
                  <c:v>55</c:v>
                </c:pt>
                <c:pt idx="281">
                  <c:v>105</c:v>
                </c:pt>
                <c:pt idx="282">
                  <c:v>44</c:v>
                </c:pt>
                <c:pt idx="283">
                  <c:v>14</c:v>
                </c:pt>
                <c:pt idx="284">
                  <c:v>38</c:v>
                </c:pt>
                <c:pt idx="285">
                  <c:v>120</c:v>
                </c:pt>
                <c:pt idx="286">
                  <c:v>71</c:v>
                </c:pt>
                <c:pt idx="287">
                  <c:v>77</c:v>
                </c:pt>
                <c:pt idx="288">
                  <c:v>114</c:v>
                </c:pt>
                <c:pt idx="289">
                  <c:v>17</c:v>
                </c:pt>
                <c:pt idx="290">
                  <c:v>137</c:v>
                </c:pt>
                <c:pt idx="291">
                  <c:v>58</c:v>
                </c:pt>
                <c:pt idx="292">
                  <c:v>75</c:v>
                </c:pt>
                <c:pt idx="293">
                  <c:v>133</c:v>
                </c:pt>
                <c:pt idx="294">
                  <c:v>55</c:v>
                </c:pt>
                <c:pt idx="295">
                  <c:v>111</c:v>
                </c:pt>
                <c:pt idx="296">
                  <c:v>16</c:v>
                </c:pt>
                <c:pt idx="297">
                  <c:v>18</c:v>
                </c:pt>
                <c:pt idx="298">
                  <c:v>60</c:v>
                </c:pt>
                <c:pt idx="299">
                  <c:v>21</c:v>
                </c:pt>
                <c:pt idx="300">
                  <c:v>19</c:v>
                </c:pt>
                <c:pt idx="301">
                  <c:v>86</c:v>
                </c:pt>
                <c:pt idx="302">
                  <c:v>83</c:v>
                </c:pt>
                <c:pt idx="303">
                  <c:v>9</c:v>
                </c:pt>
                <c:pt idx="304">
                  <c:v>24</c:v>
                </c:pt>
                <c:pt idx="305">
                  <c:v>46</c:v>
                </c:pt>
                <c:pt idx="306">
                  <c:v>5</c:v>
                </c:pt>
                <c:pt idx="307">
                  <c:v>31</c:v>
                </c:pt>
                <c:pt idx="308">
                  <c:v>31</c:v>
                </c:pt>
                <c:pt idx="309">
                  <c:v>5</c:v>
                </c:pt>
                <c:pt idx="310">
                  <c:v>18</c:v>
                </c:pt>
                <c:pt idx="311">
                  <c:v>24</c:v>
                </c:pt>
                <c:pt idx="312">
                  <c:v>30</c:v>
                </c:pt>
                <c:pt idx="313">
                  <c:v>9</c:v>
                </c:pt>
                <c:pt idx="314">
                  <c:v>10</c:v>
                </c:pt>
                <c:pt idx="315">
                  <c:v>15</c:v>
                </c:pt>
                <c:pt idx="316">
                  <c:v>39</c:v>
                </c:pt>
                <c:pt idx="317">
                  <c:v>16</c:v>
                </c:pt>
                <c:pt idx="318">
                  <c:v>35</c:v>
                </c:pt>
                <c:pt idx="319">
                  <c:v>17</c:v>
                </c:pt>
                <c:pt idx="320">
                  <c:v>49</c:v>
                </c:pt>
                <c:pt idx="321">
                  <c:v>24</c:v>
                </c:pt>
                <c:pt idx="322">
                  <c:v>52</c:v>
                </c:pt>
                <c:pt idx="323">
                  <c:v>13</c:v>
                </c:pt>
                <c:pt idx="324">
                  <c:v>35</c:v>
                </c:pt>
                <c:pt idx="325">
                  <c:v>32</c:v>
                </c:pt>
                <c:pt idx="326">
                  <c:v>21</c:v>
                </c:pt>
                <c:pt idx="327">
                  <c:v>41</c:v>
                </c:pt>
                <c:pt idx="328">
                  <c:v>36</c:v>
                </c:pt>
                <c:pt idx="329">
                  <c:v>12</c:v>
                </c:pt>
                <c:pt idx="330">
                  <c:v>38</c:v>
                </c:pt>
                <c:pt idx="331">
                  <c:v>33</c:v>
                </c:pt>
                <c:pt idx="332">
                  <c:v>25</c:v>
                </c:pt>
                <c:pt idx="333">
                  <c:v>12</c:v>
                </c:pt>
                <c:pt idx="334">
                  <c:v>33</c:v>
                </c:pt>
                <c:pt idx="335">
                  <c:v>15</c:v>
                </c:pt>
                <c:pt idx="336">
                  <c:v>19</c:v>
                </c:pt>
                <c:pt idx="337">
                  <c:v>63</c:v>
                </c:pt>
                <c:pt idx="338">
                  <c:v>6</c:v>
                </c:pt>
                <c:pt idx="339">
                  <c:v>15</c:v>
                </c:pt>
                <c:pt idx="340">
                  <c:v>7</c:v>
                </c:pt>
                <c:pt idx="341">
                  <c:v>13</c:v>
                </c:pt>
                <c:pt idx="342">
                  <c:v>15</c:v>
                </c:pt>
                <c:pt idx="343">
                  <c:v>19</c:v>
                </c:pt>
                <c:pt idx="344">
                  <c:v>26</c:v>
                </c:pt>
                <c:pt idx="345" formatCode="General">
                  <c:v>0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D6-4B17-B2CC-6C7358E92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755119"/>
        <c:axId val="848760527"/>
      </c:scatterChart>
      <c:valAx>
        <c:axId val="848755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760527"/>
        <c:crosses val="autoZero"/>
        <c:crossBetween val="midCat"/>
      </c:valAx>
      <c:valAx>
        <c:axId val="84876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755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66676</xdr:colOff>
      <xdr:row>1</xdr:row>
      <xdr:rowOff>161925</xdr:rowOff>
    </xdr:from>
    <xdr:to>
      <xdr:col>18</xdr:col>
      <xdr:colOff>409576</xdr:colOff>
      <xdr:row>30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C59EC5-CFA3-04D7-06DC-97B8588455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247648</xdr:colOff>
      <xdr:row>3</xdr:row>
      <xdr:rowOff>190500</xdr:rowOff>
    </xdr:from>
    <xdr:to>
      <xdr:col>21</xdr:col>
      <xdr:colOff>158749</xdr:colOff>
      <xdr:row>41</xdr:row>
      <xdr:rowOff>52916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047331-7726-3851-ABF7-4ECBF14376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361949</xdr:colOff>
      <xdr:row>6</xdr:row>
      <xdr:rowOff>47623</xdr:rowOff>
    </xdr:from>
    <xdr:to>
      <xdr:col>18</xdr:col>
      <xdr:colOff>447675</xdr:colOff>
      <xdr:row>25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ABB103-B23A-4455-83B2-1325FF4A3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1504948</xdr:colOff>
      <xdr:row>15</xdr:row>
      <xdr:rowOff>66675</xdr:rowOff>
    </xdr:from>
    <xdr:to>
      <xdr:col>11</xdr:col>
      <xdr:colOff>476250</xdr:colOff>
      <xdr:row>32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A430B1-227A-3DD7-91B0-31814E1ED3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933448</xdr:colOff>
      <xdr:row>12</xdr:row>
      <xdr:rowOff>152400</xdr:rowOff>
    </xdr:from>
    <xdr:to>
      <xdr:col>18</xdr:col>
      <xdr:colOff>190499</xdr:colOff>
      <xdr:row>28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C0D02A-6725-BED4-9D9E-13E804DAF7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ndy Martinez" refreshedDate="44906.827840046295" createdVersion="8" refreshedVersion="8" minRefreshableVersion="3" recordCount="1000" xr:uid="{D8467556-DCA3-4C59-9B03-A7FDEEC30005}">
  <cacheSource type="worksheet">
    <worksheetSource ref="B1:T1001" sheet="Crowdfunding"/>
  </cacheSource>
  <cacheFields count="17">
    <cacheField name="name" numFmtId="0">
      <sharedItems/>
    </cacheField>
    <cacheField name="blurb" numFmtId="0">
      <sharedItems/>
    </cacheField>
    <cacheField name="goal" numFmtId="164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ndy Martinez" refreshedDate="44908.802741550928" createdVersion="8" refreshedVersion="8" minRefreshableVersion="3" recordCount="1000" xr:uid="{8E1AA4FB-0D19-46F0-BBB6-080F5038A79B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64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0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_created_conversion" numFmtId="14">
      <sharedItems containsSemiMixedTypes="0" containsNonDate="0" containsDate="1" containsString="0" minDate="2010-01-09T00:00:00" maxDate="2020-01-28T00:00:00" count="879">
        <d v="2015-11-28T00:00:00"/>
        <d v="2014-08-19T00:00:00"/>
        <d v="2013-11-17T00:00:00"/>
        <d v="2019-08-11T00:00:00"/>
        <d v="2019-01-20T00:00:00"/>
        <d v="2012-08-28T00:00:00"/>
        <d v="2017-09-13T00:00:00"/>
        <d v="2015-08-13T00:00:00"/>
        <d v="2010-08-09T00:00:00"/>
        <d v="2013-09-19T00:00:00"/>
        <d v="2010-08-14T00:00:00"/>
        <d v="2010-09-21T00:00:00"/>
        <d v="2019-10-22T00:00:00"/>
        <d v="2016-06-11T00:00:00"/>
        <d v="2012-03-06T00:00:00"/>
        <d v="2019-12-10T00:00:00"/>
        <d v="2014-01-22T00:00:00"/>
        <d v="2011-01-12T00:00:00"/>
        <d v="2018-09-08T00:00:00"/>
        <d v="2019-03-04T00:00:00"/>
        <d v="2014-07-28T00:00:00"/>
        <d v="2011-08-15T00:00:00"/>
        <d v="2018-04-03T00:00:00"/>
        <d v="2019-02-14T00:00:00"/>
        <d v="2014-06-21T00:00:00"/>
        <d v="2011-05-18T00:00:00"/>
        <d v="2018-07-31T00:00:00"/>
        <d v="2015-10-03T00:00:00"/>
        <d v="2010-02-09T00:00:00"/>
        <d v="2018-07-20T00:00:00"/>
        <d v="2019-05-24T00:00:00"/>
        <d v="2016-01-05T00:00:00"/>
        <d v="2018-01-10T00:00:00"/>
        <d v="2014-10-05T00:00:00"/>
        <d v="2017-03-23T00:00:00"/>
        <d v="2019-01-19T00:00:00"/>
        <d v="2011-02-26T00:00:00"/>
        <d v="2019-10-06T00:00:00"/>
        <d v="2010-10-18T00:00:00"/>
        <d v="2013-02-25T00:00:00"/>
        <d v="2010-06-05T00:00:00"/>
        <d v="2012-09-04T00:00:00"/>
        <d v="2011-07-04T00:00:00"/>
        <d v="2014-07-24T00:00:00"/>
        <d v="2019-03-17T00:00:00"/>
        <d v="2016-11-02T00:00:00"/>
        <d v="2010-07-08T00:00:00"/>
        <d v="2014-03-29T00:00:00"/>
        <d v="2015-06-25T00:00:00"/>
        <d v="2019-10-20T00:00:00"/>
        <d v="2013-08-01T00:00:00"/>
        <d v="2012-03-27T00:00:00"/>
        <d v="2010-09-15T00:00:00"/>
        <d v="2014-05-20T00:00:00"/>
        <d v="2018-03-11T00:00:00"/>
        <d v="2018-07-30T00:00:00"/>
        <d v="2015-01-10T00:00:00"/>
        <d v="2017-09-01T00:00:00"/>
        <d v="2015-09-21T00:00:00"/>
        <d v="2017-06-12T00:00:00"/>
        <d v="2012-07-17T00:00:00"/>
        <d v="2011-02-21T00:00:00"/>
        <d v="2015-06-05T00:00:00"/>
        <d v="2017-04-28T00:00:00"/>
        <d v="2018-07-02T00:00:00"/>
        <d v="2011-01-27T00:00:00"/>
        <d v="2015-04-08T00:00:00"/>
        <d v="2010-01-25T00:00:00"/>
        <d v="2017-07-27T00:00:00"/>
        <d v="2010-12-19T00:00:00"/>
        <d v="2010-11-02T00:00:00"/>
        <d v="2019-11-30T00:00:00"/>
        <d v="2015-07-01T00:00:00"/>
        <d v="2016-11-27T00:00:00"/>
        <d v="2016-03-27T00:00:00"/>
        <d v="2018-07-15T00:00:00"/>
        <d v="2015-01-23T00:00:00"/>
        <d v="2010-09-27T00:00:00"/>
        <d v="2018-04-16T00:00:00"/>
        <d v="2018-06-16T00:00:00"/>
        <d v="2017-08-29T00:00:00"/>
        <d v="2017-11-23T00:00:00"/>
        <d v="2019-01-17T00:00:00"/>
        <d v="2016-07-28T00:00:00"/>
        <d v="2012-07-28T00:00:00"/>
        <d v="2011-09-11T00:00:00"/>
        <d v="2015-05-04T00:00:00"/>
        <d v="2011-03-08T00:00:00"/>
        <d v="2015-04-16T00:00:00"/>
        <d v="2010-04-15T00:00:00"/>
        <d v="2016-02-25T00:00:00"/>
        <d v="2016-08-06T00:00:00"/>
        <d v="2010-06-23T00:00:00"/>
        <d v="2012-10-20T00:00:00"/>
        <d v="2019-04-07T00:00:00"/>
        <d v="2019-10-14T00:00:00"/>
        <d v="2011-03-10T00:00:00"/>
        <d v="2015-07-27T00:00:00"/>
        <d v="2014-11-25T00:00:00"/>
        <d v="2011-10-19T00:00:00"/>
        <d v="2015-02-21T00:00:00"/>
        <d v="2018-05-14T00:00:00"/>
        <d v="2010-10-24T00:00:00"/>
        <d v="2017-05-23T00:00:00"/>
        <d v="2013-04-02T00:00:00"/>
        <d v="2019-09-08T00:00:00"/>
        <d v="2018-04-23T00:00:00"/>
        <d v="2012-04-06T00:00:00"/>
        <d v="2014-01-12T00:00:00"/>
        <d v="2018-09-11T00:00:00"/>
        <d v="2012-09-22T00:00:00"/>
        <d v="2014-08-24T00:00:00"/>
        <d v="2017-09-12T00:00:00"/>
        <d v="2019-04-09T00:00:00"/>
        <d v="2017-11-17T00:00:00"/>
        <d v="2015-09-18T00:00:00"/>
        <d v="2011-09-22T00:00:00"/>
        <d v="2014-01-26T00:00:00"/>
        <d v="2014-06-16T00:00:00"/>
        <d v="2015-04-17T00:00:00"/>
        <d v="2014-11-27T00:00:00"/>
        <d v="2015-11-24T00:00:00"/>
        <d v="2019-05-13T00:00:00"/>
        <d v="2018-09-19T00:00:00"/>
        <d v="2016-08-14T00:00:00"/>
        <d v="2010-05-12T00:00:00"/>
        <d v="2010-08-27T00:00:00"/>
        <d v="2015-02-03T00:00:00"/>
        <d v="2011-10-26T00:00:00"/>
        <d v="2013-11-29T00:00:00"/>
        <d v="2018-01-12T00:00:00"/>
        <d v="2011-08-12T00:00:00"/>
        <d v="2011-06-19T00:00:00"/>
        <d v="2013-03-07T00:00:00"/>
        <d v="2014-06-07T00:00:00"/>
        <d v="2010-10-06T00:00:00"/>
        <d v="2012-09-28T00:00:00"/>
        <d v="2015-04-21T00:00:00"/>
        <d v="2018-02-25T00:00:00"/>
        <d v="2015-06-12T00:00:00"/>
        <d v="2010-06-28T00:00:00"/>
        <d v="2019-06-17T00:00:00"/>
        <d v="2014-09-07T00:00:00"/>
        <d v="2011-11-08T00:00:00"/>
        <d v="2016-06-13T00:00:00"/>
        <d v="2017-07-25T00:00:00"/>
        <d v="2013-01-01T00:00:00"/>
        <d v="2018-12-16T00:00:00"/>
        <d v="2014-06-09T00:00:00"/>
        <d v="2017-02-17T00:00:00"/>
        <d v="2012-10-19T00:00:00"/>
        <d v="2016-05-12T00:00:00"/>
        <d v="2010-03-25T00:00:00"/>
        <d v="2019-10-05T00:00:00"/>
        <d v="2013-12-30T00:00:00"/>
        <d v="2015-12-08T00:00:00"/>
        <d v="2019-03-27T00:00:00"/>
        <d v="2019-04-27T00:00:00"/>
        <d v="2015-09-23T00:00:00"/>
        <d v="2018-12-08T00:00:00"/>
        <d v="2017-10-20T00:00:00"/>
        <d v="2017-10-08T00:00:00"/>
        <d v="2017-08-01T00:00:00"/>
        <d v="2010-12-22T00:00:00"/>
        <d v="2013-06-10T00:00:00"/>
        <d v="2019-02-22T00:00:00"/>
        <d v="2012-06-17T00:00:00"/>
        <d v="2017-08-03T00:00:00"/>
        <d v="2014-03-20T00:00:00"/>
        <d v="2014-07-19T00:00:00"/>
        <d v="2013-05-18T00:00:00"/>
        <d v="2015-10-05T00:00:00"/>
        <d v="2016-08-31T00:00:00"/>
        <d v="2016-09-03T00:00:00"/>
        <d v="2010-11-15T00:00:00"/>
        <d v="2017-09-21T00:00:00"/>
        <d v="2013-03-17T00:00:00"/>
        <d v="2010-03-22T00:00:00"/>
        <d v="2017-10-04T00:00:00"/>
        <d v="2019-06-15T00:00:00"/>
        <d v="2010-09-09T00:00:00"/>
        <d v="2019-05-03T00:00:00"/>
        <d v="2018-05-13T00:00:00"/>
        <d v="2014-05-23T00:00:00"/>
        <d v="2013-02-23T00:00:00"/>
        <d v="2014-12-02T00:00:00"/>
        <d v="2016-03-04T00:00:00"/>
        <d v="2013-06-04T00:00:00"/>
        <d v="2019-03-12T00:00:00"/>
        <d v="2014-06-27T00:00:00"/>
        <d v="2018-04-08T00:00:00"/>
        <d v="2015-09-14T00:00:00"/>
        <d v="2018-07-29T00:00:00"/>
        <d v="2017-06-23T00:00:00"/>
        <d v="2010-08-06T00:00:00"/>
        <d v="2015-07-07T00:00:00"/>
        <d v="2014-07-25T00:00:00"/>
        <d v="2011-10-02T00:00:00"/>
        <d v="2017-01-17T00:00:00"/>
        <d v="2011-04-03T00:00:00"/>
        <d v="2018-10-17T00:00:00"/>
        <d v="2010-02-27T00:00:00"/>
        <d v="2018-08-28T00:00:00"/>
        <d v="2017-11-09T00:00:00"/>
        <d v="2016-05-06T00:00:00"/>
        <d v="2017-03-03T00:00:00"/>
        <d v="2013-08-27T00:00:00"/>
        <d v="2019-12-15T00:00:00"/>
        <d v="2010-11-06T00:00:00"/>
        <d v="2010-08-19T00:00:00"/>
        <d v="2019-02-13T00:00:00"/>
        <d v="2011-11-22T00:00:00"/>
        <d v="2019-04-28T00:00:00"/>
        <d v="2011-11-11T00:00:00"/>
        <d v="2012-08-16T00:00:00"/>
        <d v="2011-07-01T00:00:00"/>
        <d v="2012-06-21T00:00:00"/>
        <d v="2014-10-02T00:00:00"/>
        <d v="2016-03-16T00:00:00"/>
        <d v="2014-09-24T00:00:00"/>
        <d v="2014-05-03T00:00:00"/>
        <d v="2010-04-08T00:00:00"/>
        <d v="2015-05-15T00:00:00"/>
        <d v="2017-06-01T00:00:00"/>
        <d v="2019-12-06T00:00:00"/>
        <d v="2013-05-21T00:00:00"/>
        <d v="2016-07-25T00:00:00"/>
        <d v="2011-06-12T00:00:00"/>
        <d v="2017-08-22T00:00:00"/>
        <d v="2017-02-13T00:00:00"/>
        <d v="2019-06-25T00:00:00"/>
        <d v="2014-04-25T00:00:00"/>
        <d v="2017-12-14T00:00:00"/>
        <d v="2015-08-29T00:00:00"/>
        <d v="2014-04-13T00:00:00"/>
        <d v="2017-05-10T00:00:00"/>
        <d v="2018-03-04T00:00:00"/>
        <d v="2014-07-14T00:00:00"/>
        <d v="2014-04-07T00:00:00"/>
        <d v="2013-08-05T00:00:00"/>
        <d v="2016-12-22T00:00:00"/>
        <d v="2014-12-31T00:00:00"/>
        <d v="2015-01-02T00:00:00"/>
        <d v="2012-12-09T00:00:00"/>
        <d v="2013-10-25T00:00:00"/>
        <d v="2011-04-08T00:00:00"/>
        <d v="2017-02-21T00:00:00"/>
        <d v="2011-02-16T00:00:00"/>
        <d v="2016-01-24T00:00:00"/>
        <d v="2013-03-05T00:00:00"/>
        <d v="2016-12-08T00:00:00"/>
        <d v="2012-12-08T00:00:00"/>
        <d v="2010-08-25T00:00:00"/>
        <d v="2011-04-05T00:00:00"/>
        <d v="2010-01-09T00:00:00"/>
        <d v="2013-02-12T00:00:00"/>
        <d v="2016-01-03T00:00:00"/>
        <d v="2014-11-07T00:00:00"/>
        <d v="2012-10-24T00:00:00"/>
        <d v="2012-10-04T00:00:00"/>
        <d v="2019-01-31T00:00:00"/>
        <d v="2010-12-02T00:00:00"/>
        <d v="2015-12-07T00:00:00"/>
        <d v="2019-07-10T00:00:00"/>
        <d v="2017-09-17T00:00:00"/>
        <d v="2017-11-06T00:00:00"/>
        <d v="2019-04-06T00:00:00"/>
        <d v="2012-04-19T00:00:00"/>
        <d v="2010-07-19T00:00:00"/>
        <d v="2012-11-26T00:00:00"/>
        <d v="2018-09-03T00:00:00"/>
        <d v="2017-11-21T00:00:00"/>
        <d v="2012-03-11T00:00:00"/>
        <d v="2016-05-30T00:00:00"/>
        <d v="2012-05-01T00:00:00"/>
        <d v="2016-09-10T00:00:00"/>
        <d v="2016-11-23T00:00:00"/>
        <d v="2015-04-28T00:00:00"/>
        <d v="2012-03-14T00:00:00"/>
        <d v="2015-08-03T00:00:00"/>
        <d v="2013-05-10T00:00:00"/>
        <d v="2011-10-15T00:00:00"/>
        <d v="2012-03-16T00:00:00"/>
        <d v="2010-10-05T00:00:00"/>
        <d v="2018-10-26T00:00:00"/>
        <d v="2013-10-15T00:00:00"/>
        <d v="2019-01-28T00:00:00"/>
        <d v="2014-01-14T00:00:00"/>
        <d v="2016-02-26T00:00:00"/>
        <d v="2016-03-03T00:00:00"/>
        <d v="2017-08-30T00:00:00"/>
        <d v="2015-02-26T00:00:00"/>
        <d v="2018-09-02T00:00:00"/>
        <d v="2016-01-07T00:00:00"/>
        <d v="2016-08-07T00:00:00"/>
        <d v="2016-03-19T00:00:00"/>
        <d v="2017-07-14T00:00:00"/>
        <d v="2012-06-06T00:00:00"/>
        <d v="2011-04-18T00:00:00"/>
        <d v="2011-09-21T00:00:00"/>
        <d v="2010-04-09T00:00:00"/>
        <d v="2012-02-27T00:00:00"/>
        <d v="2014-05-24T00:00:00"/>
        <d v="2019-11-19T00:00:00"/>
        <d v="2017-05-14T00:00:00"/>
        <d v="2014-02-14T00:00:00"/>
        <d v="2010-08-12T00:00:00"/>
        <d v="2011-05-10T00:00:00"/>
        <d v="2011-04-01T00:00:00"/>
        <d v="2010-11-25T00:00:00"/>
        <d v="2014-03-27T00:00:00"/>
        <d v="2015-06-21T00:00:00"/>
        <d v="2015-12-26T00:00:00"/>
        <d v="2019-08-28T00:00:00"/>
        <d v="2018-11-30T00:00:00"/>
        <d v="2016-12-12T00:00:00"/>
        <d v="2017-12-08T00:00:00"/>
        <d v="2011-12-19T00:00:00"/>
        <d v="2013-03-28T00:00:00"/>
        <d v="2018-11-20T00:00:00"/>
        <d v="2019-11-15T00:00:00"/>
        <d v="2010-12-15T00:00:00"/>
        <d v="2019-11-11T00:00:00"/>
        <d v="2011-10-05T00:00:00"/>
        <d v="2017-08-02T00:00:00"/>
        <d v="2011-12-12T00:00:00"/>
        <d v="2015-08-28T00:00:00"/>
        <d v="2013-07-20T00:00:00"/>
        <d v="2013-11-19T00:00:00"/>
        <d v="2018-01-22T00:00:00"/>
        <d v="2015-07-09T00:00:00"/>
        <d v="2017-08-24T00:00:00"/>
        <d v="2015-02-11T00:00:00"/>
        <d v="2017-02-16T00:00:00"/>
        <d v="2015-05-20T00:00:00"/>
        <d v="2015-08-24T00:00:00"/>
        <d v="2015-11-07T00:00:00"/>
        <d v="2019-07-05T00:00:00"/>
        <d v="2013-09-03T00:00:00"/>
        <d v="2017-01-22T00:00:00"/>
        <d v="2012-01-14T00:00:00"/>
        <d v="2015-09-03T00:00:00"/>
        <d v="2018-08-10T00:00:00"/>
        <d v="2011-08-27T00:00:00"/>
        <d v="2011-01-01T00:00:00"/>
        <d v="2017-10-07T00:00:00"/>
        <d v="2011-12-27T00:00:00"/>
        <d v="2018-03-05T00:00:00"/>
        <d v="2016-12-29T00:00:00"/>
        <d v="2011-01-03T00:00:00"/>
        <d v="2014-10-18T00:00:00"/>
        <d v="2010-10-13T00:00:00"/>
        <d v="2013-02-03T00:00:00"/>
        <d v="2019-04-15T00:00:00"/>
        <d v="2015-02-08T00:00:00"/>
        <d v="2015-01-08T00:00:00"/>
        <d v="2017-08-17T00:00:00"/>
        <d v="2019-01-11T00:00:00"/>
        <d v="2015-10-16T00:00:00"/>
        <d v="2014-07-06T00:00:00"/>
        <d v="2018-05-21T00:00:00"/>
        <d v="2011-10-27T00:00:00"/>
        <d v="2013-06-23T00:00:00"/>
        <d v="2015-06-08T00:00:00"/>
        <d v="2017-10-16T00:00:00"/>
        <d v="2017-02-10T00:00:00"/>
        <d v="2019-03-29T00:00:00"/>
        <d v="2010-06-26T00:00:00"/>
        <d v="2012-06-12T00:00:00"/>
        <d v="2012-01-04T00:00:00"/>
        <d v="2010-10-28T00:00:00"/>
        <d v="2013-09-13T00:00:00"/>
        <d v="2011-01-06T00:00:00"/>
        <d v="2017-07-17T00:00:00"/>
        <d v="2013-07-29T00:00:00"/>
        <d v="2011-12-08T00:00:00"/>
        <d v="2018-10-05T00:00:00"/>
        <d v="2013-05-23T00:00:00"/>
        <d v="2018-05-08T00:00:00"/>
        <d v="2011-02-02T00:00:00"/>
        <d v="2013-08-16T00:00:00"/>
        <d v="2019-10-27T00:00:00"/>
        <d v="2012-01-06T00:00:00"/>
        <d v="2017-11-14T00:00:00"/>
        <d v="2018-06-04T00:00:00"/>
        <d v="2013-01-30T00:00:00"/>
        <d v="2019-10-13T00:00:00"/>
        <d v="2016-06-20T00:00:00"/>
        <d v="2017-04-18T00:00:00"/>
        <d v="2017-05-29T00:00:00"/>
        <d v="2014-01-03T00:00:00"/>
        <d v="2018-11-27T00:00:00"/>
        <d v="2010-04-20T00:00:00"/>
        <d v="2012-01-13T00:00:00"/>
        <d v="2011-01-17T00:00:00"/>
        <d v="2018-11-03T00:00:00"/>
        <d v="2012-05-06T00:00:00"/>
        <d v="2011-12-22T00:00:00"/>
        <d v="2017-06-25T00:00:00"/>
        <d v="2017-06-29T00:00:00"/>
        <d v="2010-04-17T00:00:00"/>
        <d v="2018-04-18T00:00:00"/>
        <d v="2015-07-28T00:00:00"/>
        <d v="2013-02-27T00:00:00"/>
        <d v="2014-09-13T00:00:00"/>
        <d v="2011-02-11T00:00:00"/>
        <d v="2014-02-10T00:00:00"/>
        <d v="2019-09-29T00:00:00"/>
        <d v="2018-06-22T00:00:00"/>
        <d v="2014-05-02T00:00:00"/>
        <d v="2013-11-25T00:00:00"/>
        <d v="2016-12-01T00:00:00"/>
        <d v="2014-12-15T00:00:00"/>
        <d v="2019-04-20T00:00:00"/>
        <d v="2015-09-13T00:00:00"/>
        <d v="2013-03-04T00:00:00"/>
        <d v="2016-11-06T00:00:00"/>
        <d v="2017-06-30T00:00:00"/>
        <d v="2012-04-26T00:00:00"/>
        <d v="2017-09-02T00:00:00"/>
        <d v="2010-09-30T00:00:00"/>
        <d v="2011-07-24T00:00:00"/>
        <d v="2010-12-03T00:00:00"/>
        <d v="2012-12-18T00:00:00"/>
        <d v="2017-12-19T00:00:00"/>
        <d v="2013-04-14T00:00:00"/>
        <d v="2019-03-06T00:00:00"/>
        <d v="2018-10-21T00:00:00"/>
        <d v="2017-07-19T00:00:00"/>
        <d v="2010-07-06T00:00:00"/>
        <d v="2013-10-21T00:00:00"/>
        <d v="2011-09-23T00:00:00"/>
        <d v="2018-02-10T00:00:00"/>
        <d v="2016-10-14T00:00:00"/>
        <d v="2010-03-28T00:00:00"/>
        <d v="2014-12-28T00:00:00"/>
        <d v="2014-04-28T00:00:00"/>
        <d v="2013-12-31T00:00:00"/>
        <d v="2018-02-11T00:00:00"/>
        <d v="2018-01-27T00:00:00"/>
        <d v="2013-05-15T00:00:00"/>
        <d v="2015-11-23T00:00:00"/>
        <d v="2019-04-14T00:00:00"/>
        <d v="2015-05-18T00:00:00"/>
        <d v="2012-05-02T00:00:00"/>
        <d v="2019-03-11T00:00:00"/>
        <d v="2018-06-26T00:00:00"/>
        <d v="2014-12-16T00:00:00"/>
        <d v="2013-06-25T00:00:00"/>
        <d v="2011-06-26T00:00:00"/>
        <d v="2015-03-09T00:00:00"/>
        <d v="2017-07-29T00:00:00"/>
        <d v="2010-03-11T00:00:00"/>
        <d v="2014-10-01T00:00:00"/>
        <d v="2012-02-24T00:00:00"/>
        <d v="2019-12-12T00:00:00"/>
        <d v="2014-08-04T00:00:00"/>
        <d v="2019-06-10T00:00:00"/>
        <d v="2018-03-09T00:00:00"/>
        <d v="2017-04-20T00:00:00"/>
        <d v="2016-02-03T00:00:00"/>
        <d v="2010-08-16T00:00:00"/>
        <d v="2019-11-17T00:00:00"/>
        <d v="2013-07-01T00:00:00"/>
        <d v="2010-06-07T00:00:00"/>
        <d v="2019-06-29T00:00:00"/>
        <d v="2012-03-22T00:00:00"/>
        <d v="2014-06-10T00:00:00"/>
        <d v="2017-05-21T00:00:00"/>
        <d v="2016-12-20T00:00:00"/>
        <d v="2015-01-01T00:00:00"/>
        <d v="2016-03-15T00:00:00"/>
        <d v="2013-05-01T00:00:00"/>
        <d v="2013-03-12T00:00:00"/>
        <d v="2012-07-27T00:00:00"/>
        <d v="2013-03-08T00:00:00"/>
        <d v="2013-04-09T00:00:00"/>
        <d v="2012-05-05T00:00:00"/>
        <d v="2018-05-31T00:00:00"/>
        <d v="2019-07-25T00:00:00"/>
        <d v="2014-07-05T00:00:00"/>
        <d v="2013-12-06T00:00:00"/>
        <d v="2011-12-23T00:00:00"/>
        <d v="2017-05-05T00:00:00"/>
        <d v="2018-02-23T00:00:00"/>
        <d v="2019-04-19T00:00:00"/>
        <d v="2016-08-23T00:00:00"/>
        <d v="2012-07-03T00:00:00"/>
        <d v="2010-03-04T00:00:00"/>
        <d v="2010-04-26T00:00:00"/>
        <d v="2010-11-23T00:00:00"/>
        <d v="2016-02-05T00:00:00"/>
        <d v="2013-11-23T00:00:00"/>
        <d v="2014-05-10T00:00:00"/>
        <d v="2010-08-31T00:00:00"/>
        <d v="2013-11-11T00:00:00"/>
        <d v="2018-01-25T00:00:00"/>
        <d v="2013-07-24T00:00:00"/>
        <d v="2018-08-17T00:00:00"/>
        <d v="2018-06-08T00:00:00"/>
        <d v="2010-08-24T00:00:00"/>
        <d v="2018-08-30T00:00:00"/>
        <d v="2013-09-22T00:00:00"/>
        <d v="2019-07-01T00:00:00"/>
        <d v="2018-05-05T00:00:00"/>
        <d v="2015-06-10T00:00:00"/>
        <d v="2016-01-22T00:00:00"/>
        <d v="2013-09-11T00:00:00"/>
        <d v="2016-01-08T00:00:00"/>
        <d v="2019-12-25T00:00:00"/>
        <d v="2018-09-17T00:00:00"/>
        <d v="2015-01-25T00:00:00"/>
        <d v="2016-04-01T00:00:00"/>
        <d v="2013-05-28T00:00:00"/>
        <d v="2012-02-29T00:00:00"/>
        <d v="2014-12-20T00:00:00"/>
        <d v="2016-11-26T00:00:00"/>
        <d v="2011-01-02T00:00:00"/>
        <d v="2016-12-19T00:00:00"/>
        <d v="2014-04-02T00:00:00"/>
        <d v="2011-09-06T00:00:00"/>
        <d v="2015-10-02T00:00:00"/>
        <d v="2016-02-24T00:00:00"/>
        <d v="2016-08-02T00:00:00"/>
        <d v="2011-11-18T00:00:00"/>
        <d v="2011-10-17T00:00:00"/>
        <d v="2018-11-13T00:00:00"/>
        <d v="2015-03-15T00:00:00"/>
        <d v="2011-11-15T00:00:00"/>
        <d v="2014-07-10T00:00:00"/>
        <d v="2010-07-15T00:00:00"/>
        <d v="2011-01-11T00:00:00"/>
        <d v="2015-06-19T00:00:00"/>
        <d v="2015-09-28T00:00:00"/>
        <d v="2019-12-07T00:00:00"/>
        <d v="2017-11-01T00:00:00"/>
        <d v="2011-03-11T00:00:00"/>
        <d v="2011-12-01T00:00:00"/>
        <d v="2011-08-07T00:00:00"/>
        <d v="2014-02-26T00:00:00"/>
        <d v="2011-04-29T00:00:00"/>
        <d v="2012-02-20T00:00:00"/>
        <d v="2012-04-25T00:00:00"/>
        <d v="2010-03-18T00:00:00"/>
        <d v="2010-11-17T00:00:00"/>
        <d v="2015-07-05T00:00:00"/>
        <d v="2014-12-21T00:00:00"/>
        <d v="2010-07-14T00:00:00"/>
        <d v="2014-05-30T00:00:00"/>
        <d v="2014-03-26T00:00:00"/>
        <d v="2016-06-27T00:00:00"/>
        <d v="2010-03-16T00:00:00"/>
        <d v="2016-03-05T00:00:00"/>
        <d v="2010-06-15T00:00:00"/>
        <d v="2015-02-12T00:00:00"/>
        <d v="2013-07-30T00:00:00"/>
        <d v="2019-04-18T00:00:00"/>
        <d v="2011-01-22T00:00:00"/>
        <d v="2016-03-07T00:00:00"/>
        <d v="2014-03-23T00:00:00"/>
        <d v="2019-01-16T00:00:00"/>
        <d v="2012-12-16T00:00:00"/>
        <d v="2013-07-25T00:00:00"/>
        <d v="2010-10-23T00:00:00"/>
        <d v="2017-08-26T00:00:00"/>
        <d v="2017-01-11T00:00:00"/>
        <d v="2016-04-29T00:00:00"/>
        <d v="2013-09-20T00:00:00"/>
        <d v="2014-06-04T00:00:00"/>
        <d v="2013-05-02T00:00:00"/>
        <d v="2011-05-06T00:00:00"/>
        <d v="2016-07-08T00:00:00"/>
        <d v="2016-09-13T00:00:00"/>
        <d v="2018-04-15T00:00:00"/>
        <d v="2015-07-16T00:00:00"/>
        <d v="2020-01-27T00:00:00"/>
        <d v="2010-09-28T00:00:00"/>
        <d v="2010-06-16T00:00:00"/>
        <d v="2010-10-04T00:00:00"/>
        <d v="2016-07-06T00:00:00"/>
        <d v="2019-05-01T00:00:00"/>
        <d v="2019-03-26T00:00:00"/>
        <d v="2014-11-02T00:00:00"/>
        <d v="2017-03-25T00:00:00"/>
        <d v="2013-02-09T00:00:00"/>
        <d v="2012-01-18T00:00:00"/>
        <d v="2016-11-14T00:00:00"/>
        <d v="2010-07-27T00:00:00"/>
        <d v="2018-07-28T00:00:00"/>
        <d v="2016-01-18T00:00:00"/>
        <d v="2017-02-20T00:00:00"/>
        <d v="2018-12-17T00:00:00"/>
        <d v="2017-03-01T00:00:00"/>
        <d v="2018-12-18T00:00:00"/>
        <d v="2018-09-26T00:00:00"/>
        <d v="2013-03-13T00:00:00"/>
        <d v="2018-04-09T00:00:00"/>
        <d v="2017-07-06T00:00:00"/>
        <d v="2010-10-20T00:00:00"/>
        <d v="2014-07-08T00:00:00"/>
        <d v="2014-02-22T00:00:00"/>
        <d v="2016-08-05T00:00:00"/>
        <d v="2016-04-08T00:00:00"/>
        <d v="2017-03-02T00:00:00"/>
        <d v="2017-12-28T00:00:00"/>
        <d v="2017-12-27T00:00:00"/>
        <d v="2015-08-30T00:00:00"/>
        <d v="2015-08-21T00:00:00"/>
        <d v="2012-03-28T00:00:00"/>
        <d v="2018-12-09T00:00:00"/>
        <d v="2010-10-07T00:00:00"/>
        <d v="2011-07-09T00:00:00"/>
        <d v="2013-08-30T00:00:00"/>
        <d v="2014-09-10T00:00:00"/>
        <d v="2012-08-01T00:00:00"/>
        <d v="2017-06-26T00:00:00"/>
        <d v="2010-07-31T00:00:00"/>
        <d v="2018-03-21T00:00:00"/>
        <d v="2016-04-15T00:00:00"/>
        <d v="2011-08-19T00:00:00"/>
        <d v="2019-09-11T00:00:00"/>
        <d v="2012-09-26T00:00:00"/>
        <d v="2016-07-10T00:00:00"/>
        <d v="2019-10-18T00:00:00"/>
        <d v="2019-12-14T00:00:00"/>
        <d v="2011-12-21T00:00:00"/>
        <d v="2013-12-11T00:00:00"/>
        <d v="2018-09-16T00:00:00"/>
        <d v="2010-06-29T00:00:00"/>
        <d v="2015-08-23T00:00:00"/>
        <d v="2018-03-27T00:00:00"/>
        <d v="2017-03-12T00:00:00"/>
        <d v="2019-01-10T00:00:00"/>
        <d v="2013-10-29T00:00:00"/>
        <d v="2011-11-27T00:00:00"/>
        <d v="2012-10-03T00:00:00"/>
        <d v="2019-07-09T00:00:00"/>
        <d v="2017-10-17T00:00:00"/>
        <d v="2017-11-27T00:00:00"/>
        <d v="2015-11-14T00:00:00"/>
        <d v="2015-04-20T00:00:00"/>
        <d v="2018-03-31T00:00:00"/>
        <d v="2011-11-24T00:00:00"/>
        <d v="2011-03-27T00:00:00"/>
        <d v="2013-07-22T00:00:00"/>
        <d v="2012-04-21T00:00:00"/>
        <d v="2016-07-04T00:00:00"/>
        <d v="2019-01-06T00:00:00"/>
        <d v="2017-05-22T00:00:00"/>
        <d v="2018-07-14T00:00:00"/>
        <d v="2016-08-22T00:00:00"/>
        <d v="2010-08-07T00:00:00"/>
        <d v="2013-07-10T00:00:00"/>
        <d v="2011-08-22T00:00:00"/>
        <d v="2013-06-17T00:00:00"/>
        <d v="2012-05-29T00:00:00"/>
        <d v="2018-02-21T00:00:00"/>
        <d v="2018-04-04T00:00:00"/>
        <d v="2016-03-02T00:00:00"/>
        <d v="2014-10-22T00:00:00"/>
        <d v="2014-11-15T00:00:00"/>
        <d v="2010-10-25T00:00:00"/>
        <d v="2016-05-25T00:00:00"/>
        <d v="2013-02-04T00:00:00"/>
        <d v="2015-05-23T00:00:00"/>
        <d v="2017-07-23T00:00:00"/>
        <d v="2017-03-22T00:00:00"/>
        <d v="2017-01-28T00:00:00"/>
        <d v="2016-03-30T00:00:00"/>
        <d v="2015-02-20T00:00:00"/>
        <d v="2016-11-11T00:00:00"/>
        <d v="2014-11-16T00:00:00"/>
        <d v="2012-06-29T00:00:00"/>
        <d v="2017-02-03T00:00:00"/>
        <d v="2010-05-23T00:00:00"/>
        <d v="2010-01-19T00:00:00"/>
        <d v="2015-10-21T00:00:00"/>
        <d v="2010-05-30T00:00:00"/>
        <d v="2011-10-09T00:00:00"/>
        <d v="2010-09-02T00:00:00"/>
        <d v="2010-03-01T00:00:00"/>
        <d v="2014-10-08T00:00:00"/>
        <d v="2010-07-01T00:00:00"/>
        <d v="2016-03-17T00:00:00"/>
        <d v="2010-08-05T00:00:00"/>
        <d v="2012-10-28T00:00:00"/>
        <d v="2015-01-20T00:00:00"/>
        <d v="2011-05-12T00:00:00"/>
        <d v="2014-10-24T00:00:00"/>
        <d v="2018-02-05T00:00:00"/>
        <d v="2019-08-01T00:00:00"/>
        <d v="2017-07-22T00:00:00"/>
        <d v="2012-11-28T00:00:00"/>
        <d v="2012-05-08T00:00:00"/>
        <d v="2011-05-13T00:00:00"/>
        <d v="2017-04-15T00:00:00"/>
        <d v="2015-10-06T00:00:00"/>
        <d v="2013-08-15T00:00:00"/>
        <d v="2014-04-14T00:00:00"/>
        <d v="2019-01-26T00:00:00"/>
        <d v="2019-02-09T00:00:00"/>
        <d v="2017-04-13T00:00:00"/>
        <d v="2016-05-23T00:00:00"/>
        <d v="2014-11-06T00:00:00"/>
        <d v="2019-07-04T00:00:00"/>
        <d v="2011-08-13T00:00:00"/>
        <d v="2015-08-14T00:00:00"/>
        <d v="2016-07-22T00:00:00"/>
        <d v="2010-10-31T00:00:00"/>
        <d v="2011-03-01T00:00:00"/>
        <d v="2013-12-17T00:00:00"/>
        <d v="2016-03-06T00:00:00"/>
        <d v="2011-05-21T00:00:00"/>
        <d v="2014-05-27T00:00:00"/>
        <d v="2010-02-14T00:00:00"/>
        <d v="2016-12-11T00:00:00"/>
        <d v="2013-06-26T00:00:00"/>
        <d v="2017-12-22T00:00:00"/>
        <d v="2016-11-01T00:00:00"/>
        <d v="2014-08-08T00:00:00"/>
        <d v="2018-12-30T00:00:00"/>
        <d v="2012-05-31T00:00:00"/>
        <d v="2016-01-30T00:00:00"/>
        <d v="2019-12-31T00:00:00"/>
        <d v="2019-01-27T00:00:00"/>
        <d v="2018-01-02T00:00:00"/>
        <d v="2012-03-05T00:00:00"/>
        <d v="2019-10-15T00:00:00"/>
        <d v="2016-05-17T00:00:00"/>
        <d v="2012-08-14T00:00:00"/>
        <d v="2017-11-28T00:00:00"/>
        <d v="2016-01-09T00:00:00"/>
        <d v="2012-08-27T00:00:00"/>
        <d v="2016-05-27T00:00:00"/>
        <d v="2017-11-29T00:00:00"/>
        <d v="2019-05-04T00:00:00"/>
        <d v="2019-01-21T00:00:00"/>
        <d v="2012-11-24T00:00:00"/>
        <d v="2017-02-28T00:00:00"/>
        <d v="2014-02-28T00:00:00"/>
        <d v="2010-06-19T00:00:00"/>
        <d v="2010-12-13T00:00:00"/>
        <d v="2011-05-03T00:00:00"/>
        <d v="2015-06-09T00:00:00"/>
        <d v="2018-01-03T00:00:00"/>
        <d v="2012-03-26T00:00:00"/>
        <d v="2015-10-22T00:00:00"/>
        <d v="2011-02-14T00:00:00"/>
        <d v="2015-02-28T00:00:00"/>
        <d v="2010-02-05T00:00:00"/>
        <d v="2018-09-27T00:00:00"/>
        <d v="2014-03-17T00:00:00"/>
        <d v="2014-07-16T00:00:00"/>
        <d v="2016-02-19T00:00:00"/>
        <d v="2018-06-15T00:00:00"/>
        <d v="2018-08-26T00:00:00"/>
        <d v="2012-01-22T00:00:00"/>
        <d v="2018-05-15T00:00:00"/>
        <d v="2018-07-21T00:00:00"/>
        <d v="2018-01-07T00:00:00"/>
        <d v="2010-06-12T00:00:00"/>
        <d v="2012-02-09T00:00:00"/>
        <d v="2011-11-19T00:00:00"/>
        <d v="2011-07-16T00:00:00"/>
        <d v="2011-06-20T00:00:00"/>
        <d v="2019-11-18T00:00:00"/>
        <d v="2011-06-18T00:00:00"/>
        <d v="2012-04-24T00:00:00"/>
        <d v="2012-02-05T00:00:00"/>
        <d v="2018-04-21T00:00:00"/>
        <d v="2013-03-01T00:00:00"/>
        <d v="2019-02-19T00:00:00"/>
        <d v="2010-03-21T00:00:00"/>
        <d v="2011-08-01T00:00:00"/>
        <d v="2015-06-17T00:00:00"/>
        <d v="2016-08-19T00:00:00"/>
        <d v="2014-09-15T00:00:00"/>
        <d v="2011-05-08T00:00:00"/>
        <d v="2018-10-09T00:00:00"/>
        <d v="2013-10-12T00:00:00"/>
        <d v="2010-06-21T00:00:00"/>
        <d v="2014-01-08T00:00:00"/>
        <d v="2010-04-23T00:00:00"/>
        <d v="2011-01-13T00:00:00"/>
        <d v="2019-06-08T00:00:00"/>
        <d v="2016-07-26T00:00:00"/>
        <d v="2020-01-15T00:00:00"/>
        <d v="2017-02-22T00:00:00"/>
        <d v="2019-07-21T00:00:00"/>
        <d v="2015-01-21T00:00:00"/>
        <d v="2010-05-25T00:00:00"/>
        <d v="2014-05-04T00:00:00"/>
        <d v="2010-06-06T00:00:00"/>
        <d v="2010-08-26T00:00:00"/>
        <d v="2015-07-17T00:00:00"/>
        <d v="2017-04-11T00:00:00"/>
        <d v="2014-03-12T00:00:00"/>
        <d v="2019-06-24T00:00:00"/>
        <d v="2011-12-03T00:00:00"/>
        <d v="2010-05-21T00:00:00"/>
        <d v="2015-06-15T00:00:00"/>
        <d v="2013-07-11T00:00:00"/>
        <d v="2018-02-03T00:00:00"/>
        <d v="2011-07-14T00:00:00"/>
        <d v="2019-12-16T00:00:00"/>
        <d v="2013-10-07T00:00:00"/>
        <d v="2014-09-19T00:00:00"/>
        <d v="2018-07-17T00:00:00"/>
        <d v="2017-05-13T00:00:00"/>
        <d v="2011-04-27T00:00:00"/>
        <d v="2015-01-22T00:00:00"/>
        <d v="2019-09-09T00:00:00"/>
        <d v="2012-09-05T00:00:00"/>
        <d v="2019-05-12T00:00:00"/>
        <d v="2013-08-04T00:00:00"/>
        <d v="2014-12-18T00:00:00"/>
        <d v="2011-06-28T00:00:00"/>
        <d v="2017-10-14T00:00:00"/>
        <d v="2019-02-07T00:00:00"/>
        <d v="2012-02-12T00:00:00"/>
        <d v="2019-10-31T00:00:00"/>
        <d v="2017-09-22T00:00:00"/>
        <d v="2012-07-12T00:00:00"/>
        <d v="2013-12-29T00:00:00"/>
        <d v="2017-05-03T00:00:00"/>
        <d v="2015-02-25T00:00:00"/>
        <d v="2014-06-28T00:00:00"/>
        <d v="2014-03-11T00:00:00"/>
        <d v="2013-04-08T00:00:00"/>
        <d v="2016-02-22T00:00:00"/>
        <d v="2015-07-24T00:00:00"/>
        <d v="2019-07-22T00:00:00"/>
        <d v="2015-11-26T00:00:00"/>
        <d v="2018-06-12T00:00:00"/>
        <d v="2011-05-07T00:00:00"/>
        <d v="2012-12-01T00:00:00"/>
        <d v="2011-01-09T00:00:00"/>
        <d v="2011-01-25T00:00:00"/>
        <d v="2012-04-05T00:00:00"/>
        <d v="2011-06-16T00:00:00"/>
        <d v="2014-09-26T00:00:00"/>
        <d v="2014-12-12T00:00:00"/>
        <d v="2015-04-18T00:00:00"/>
        <d v="2019-04-16T00:00:00"/>
        <d v="2016-12-26T00:00:00"/>
        <d v="2016-08-09T00:00:00"/>
        <d v="2015-12-20T00:00:00"/>
        <d v="2012-11-25T00:00:00"/>
        <d v="2015-12-22T00:00:00"/>
        <d v="2012-02-16T00:00:00"/>
        <d v="2016-02-08T00:00:00"/>
        <d v="2011-02-17T00:00:00"/>
        <d v="2013-11-14T00:00:00"/>
        <d v="2011-03-05T00:00:00"/>
        <d v="2015-05-11T00:00:00"/>
        <d v="2017-06-15T00:00:00"/>
        <d v="2019-12-22T00:00:00"/>
        <d v="2011-05-09T00:00:00"/>
        <d v="2013-10-08T00:00:00"/>
        <d v="2014-06-02T00:00:00"/>
        <d v="2010-12-10T00:00:00"/>
        <d v="2015-11-29T00:00:00"/>
        <d v="2011-01-28T00:00:00"/>
        <d v="2018-02-07T00:00:00"/>
        <d v="2016-11-12T00:00:00"/>
        <d v="2015-10-30T00:00:00"/>
        <d v="2017-12-25T00:00:00"/>
        <d v="2011-07-19T00:00:00"/>
        <d v="2019-08-04T00:00:00"/>
        <d v="2017-04-27T00:00:00"/>
        <d v="2014-09-25T00:00:00"/>
        <d v="2018-05-07T00:00:00"/>
        <d v="2015-12-24T00:00:00"/>
        <d v="2014-10-17T00:00:00"/>
        <d v="2018-11-04T00:00:00"/>
        <d v="2013-01-02T00:00:00"/>
        <d v="2014-01-20T00:00:00"/>
        <d v="2010-02-11T00:00:00"/>
        <d v="2016-06-29T00:00:00"/>
      </sharedItems>
      <fieldGroup par="21" base="12">
        <rangePr groupBy="months" startDate="2010-01-09T00:00:00" endDate="2020-01-28T00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8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_ended_conversion" numFmtId="14">
      <sharedItems containsSemiMixedTypes="0" containsNonDate="0" containsDate="1" containsString="0" minDate="2010-01-09T00:00:00" maxDate="2020-02-11T00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2">
        <rangePr groupBy="quarters" startDate="2010-01-09T00:00:00" endDate="2020-01-28T00:00:00"/>
        <groupItems count="6">
          <s v="&lt;1/9/2010"/>
          <s v="Qtr1"/>
          <s v="Qtr2"/>
          <s v="Qtr3"/>
          <s v="Qtr4"/>
          <s v="&gt;1/28/2020"/>
        </groupItems>
      </fieldGroup>
    </cacheField>
    <cacheField name="Years" numFmtId="0" databaseField="0">
      <fieldGroup base="12">
        <rangePr groupBy="years" startDate="2010-01-09T00:00:00" endDate="2020-01-28T00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8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s v="Odom Inc"/>
    <s v="Managed bottom-line architecture"/>
    <n v="1400"/>
    <n v="14560"/>
    <n v="10.4"/>
    <x v="1"/>
    <n v="158"/>
    <n v="92.151898734177209"/>
    <x v="1"/>
    <s v="USD"/>
    <n v="1408424400"/>
    <n v="1408597200"/>
    <b v="0"/>
    <b v="1"/>
    <s v="music/rock"/>
    <x v="1"/>
    <x v="1"/>
  </r>
  <r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b v="0"/>
    <b v="0"/>
    <s v="technology/web"/>
    <x v="2"/>
    <x v="2"/>
  </r>
  <r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s v="music/rock"/>
    <x v="1"/>
    <x v="1"/>
  </r>
  <r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s v="theater/plays"/>
    <x v="3"/>
    <x v="3"/>
  </r>
  <r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b v="0"/>
    <b v="0"/>
    <s v="theater/plays"/>
    <x v="3"/>
    <x v="3"/>
  </r>
  <r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b v="0"/>
    <b v="0"/>
    <s v="film &amp; video/documentary"/>
    <x v="4"/>
    <x v="4"/>
  </r>
  <r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b v="0"/>
    <b v="0"/>
    <s v="theater/plays"/>
    <x v="3"/>
    <x v="3"/>
  </r>
  <r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b v="0"/>
    <b v="0"/>
    <s v="theater/plays"/>
    <x v="3"/>
    <x v="3"/>
  </r>
  <r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s v="music/electric music"/>
    <x v="1"/>
    <x v="5"/>
  </r>
  <r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s v="film &amp; video/drama"/>
    <x v="4"/>
    <x v="6"/>
  </r>
  <r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s v="theater/plays"/>
    <x v="3"/>
    <x v="3"/>
  </r>
  <r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s v="film &amp; video/drama"/>
    <x v="4"/>
    <x v="6"/>
  </r>
  <r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b v="0"/>
    <b v="0"/>
    <s v="music/indie rock"/>
    <x v="1"/>
    <x v="7"/>
  </r>
  <r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s v="music/indie rock"/>
    <x v="1"/>
    <x v="7"/>
  </r>
  <r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s v="technology/wearables"/>
    <x v="2"/>
    <x v="8"/>
  </r>
  <r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s v="publishing/nonfiction"/>
    <x v="5"/>
    <x v="9"/>
  </r>
  <r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b v="0"/>
    <b v="0"/>
    <s v="film &amp; video/animation"/>
    <x v="4"/>
    <x v="10"/>
  </r>
  <r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b v="0"/>
    <b v="0"/>
    <s v="theater/plays"/>
    <x v="3"/>
    <x v="3"/>
  </r>
  <r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s v="theater/plays"/>
    <x v="3"/>
    <x v="3"/>
  </r>
  <r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b v="0"/>
    <b v="0"/>
    <s v="film &amp; video/drama"/>
    <x v="4"/>
    <x v="6"/>
  </r>
  <r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s v="theater/plays"/>
    <x v="3"/>
    <x v="3"/>
  </r>
  <r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b v="0"/>
    <b v="0"/>
    <s v="theater/plays"/>
    <x v="3"/>
    <x v="3"/>
  </r>
  <r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b v="0"/>
    <b v="0"/>
    <s v="film &amp; video/documentary"/>
    <x v="4"/>
    <x v="4"/>
  </r>
  <r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b v="0"/>
    <b v="0"/>
    <s v="technology/wearables"/>
    <x v="2"/>
    <x v="8"/>
  </r>
  <r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b v="0"/>
    <b v="1"/>
    <s v="games/video games"/>
    <x v="6"/>
    <x v="11"/>
  </r>
  <r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b v="0"/>
    <b v="0"/>
    <s v="theater/plays"/>
    <x v="3"/>
    <x v="3"/>
  </r>
  <r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s v="music/rock"/>
    <x v="1"/>
    <x v="1"/>
  </r>
  <r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b v="0"/>
    <b v="1"/>
    <s v="theater/plays"/>
    <x v="3"/>
    <x v="3"/>
  </r>
  <r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b v="0"/>
    <b v="0"/>
    <s v="film &amp; video/shorts"/>
    <x v="4"/>
    <x v="12"/>
  </r>
  <r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b v="0"/>
    <b v="0"/>
    <s v="film &amp; video/animation"/>
    <x v="4"/>
    <x v="10"/>
  </r>
  <r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b v="0"/>
    <b v="0"/>
    <s v="games/video games"/>
    <x v="6"/>
    <x v="11"/>
  </r>
  <r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b v="0"/>
    <b v="0"/>
    <s v="film &amp; video/documentary"/>
    <x v="4"/>
    <x v="4"/>
  </r>
  <r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b v="0"/>
    <b v="0"/>
    <s v="theater/plays"/>
    <x v="3"/>
    <x v="3"/>
  </r>
  <r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s v="film &amp; video/documentary"/>
    <x v="4"/>
    <x v="4"/>
  </r>
  <r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b v="0"/>
    <b v="1"/>
    <s v="film &amp; video/drama"/>
    <x v="4"/>
    <x v="6"/>
  </r>
  <r>
    <s v="Jackson-Lewis"/>
    <s v="Monitored multi-state encryption"/>
    <n v="700"/>
    <n v="1101"/>
    <n v="1.572857142857143"/>
    <x v="1"/>
    <n v="16"/>
    <n v="68.8125"/>
    <x v="1"/>
    <s v="USD"/>
    <n v="1298700000"/>
    <n v="1300856400"/>
    <b v="0"/>
    <b v="0"/>
    <s v="theater/plays"/>
    <x v="3"/>
    <x v="3"/>
  </r>
  <r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b v="0"/>
    <b v="1"/>
    <s v="publishing/fiction"/>
    <x v="5"/>
    <x v="13"/>
  </r>
  <r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b v="0"/>
    <b v="0"/>
    <s v="photography/photography books"/>
    <x v="7"/>
    <x v="14"/>
  </r>
  <r>
    <s v="Kim-Rice"/>
    <s v="Organized bi-directional function"/>
    <n v="9900"/>
    <n v="5027"/>
    <n v="0.50777777777777777"/>
    <x v="0"/>
    <n v="88"/>
    <n v="57.125"/>
    <x v="3"/>
    <s v="DKK"/>
    <n v="1361772000"/>
    <n v="1362978000"/>
    <b v="0"/>
    <b v="0"/>
    <s v="theater/plays"/>
    <x v="3"/>
    <x v="3"/>
  </r>
  <r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b v="0"/>
    <b v="1"/>
    <s v="technology/wearables"/>
    <x v="2"/>
    <x v="8"/>
  </r>
  <r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b v="0"/>
    <b v="1"/>
    <s v="music/rock"/>
    <x v="1"/>
    <x v="1"/>
  </r>
  <r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b v="0"/>
    <b v="0"/>
    <s v="food/food trucks"/>
    <x v="0"/>
    <x v="0"/>
  </r>
  <r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b v="0"/>
    <b v="0"/>
    <s v="publishing/fiction"/>
    <x v="5"/>
    <x v="13"/>
  </r>
  <r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s v="theater/plays"/>
    <x v="3"/>
    <x v="3"/>
  </r>
  <r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b v="0"/>
    <b v="0"/>
    <s v="music/rock"/>
    <x v="1"/>
    <x v="1"/>
  </r>
  <r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b v="0"/>
    <b v="0"/>
    <s v="theater/plays"/>
    <x v="3"/>
    <x v="3"/>
  </r>
  <r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b v="0"/>
    <b v="0"/>
    <s v="theater/plays"/>
    <x v="3"/>
    <x v="3"/>
  </r>
  <r>
    <s v="Casey-Kelly"/>
    <s v="Sharable holistic interface"/>
    <n v="7200"/>
    <n v="13653"/>
    <n v="1.89625"/>
    <x v="1"/>
    <n v="303"/>
    <n v="45.059405940594061"/>
    <x v="1"/>
    <s v="USD"/>
    <n v="1571547600"/>
    <n v="1575439200"/>
    <b v="0"/>
    <b v="0"/>
    <s v="music/rock"/>
    <x v="1"/>
    <x v="1"/>
  </r>
  <r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s v="music/metal"/>
    <x v="1"/>
    <x v="16"/>
  </r>
  <r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b v="0"/>
    <b v="1"/>
    <s v="technology/wearables"/>
    <x v="2"/>
    <x v="8"/>
  </r>
  <r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s v="theater/plays"/>
    <x v="3"/>
    <x v="3"/>
  </r>
  <r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b v="0"/>
    <b v="0"/>
    <s v="film &amp; video/drama"/>
    <x v="4"/>
    <x v="6"/>
  </r>
  <r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s v="technology/wearables"/>
    <x v="2"/>
    <x v="8"/>
  </r>
  <r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b v="0"/>
    <b v="0"/>
    <s v="music/jazz"/>
    <x v="1"/>
    <x v="17"/>
  </r>
  <r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b v="0"/>
    <b v="0"/>
    <s v="technology/wearables"/>
    <x v="2"/>
    <x v="8"/>
  </r>
  <r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b v="0"/>
    <b v="0"/>
    <s v="games/video games"/>
    <x v="6"/>
    <x v="11"/>
  </r>
  <r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b v="0"/>
    <b v="0"/>
    <s v="theater/plays"/>
    <x v="3"/>
    <x v="3"/>
  </r>
  <r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b v="0"/>
    <b v="1"/>
    <s v="theater/plays"/>
    <x v="3"/>
    <x v="3"/>
  </r>
  <r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b v="0"/>
    <b v="0"/>
    <s v="theater/plays"/>
    <x v="3"/>
    <x v="3"/>
  </r>
  <r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s v="theater/plays"/>
    <x v="3"/>
    <x v="3"/>
  </r>
  <r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b v="0"/>
    <b v="0"/>
    <s v="technology/web"/>
    <x v="2"/>
    <x v="2"/>
  </r>
  <r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s v="theater/plays"/>
    <x v="3"/>
    <x v="3"/>
  </r>
  <r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s v="technology/web"/>
    <x v="2"/>
    <x v="2"/>
  </r>
  <r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b v="0"/>
    <b v="0"/>
    <s v="theater/plays"/>
    <x v="3"/>
    <x v="3"/>
  </r>
  <r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s v="theater/plays"/>
    <x v="3"/>
    <x v="3"/>
  </r>
  <r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b v="0"/>
    <b v="1"/>
    <s v="technology/wearables"/>
    <x v="2"/>
    <x v="8"/>
  </r>
  <r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b v="0"/>
    <b v="1"/>
    <s v="theater/plays"/>
    <x v="3"/>
    <x v="3"/>
  </r>
  <r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b v="0"/>
    <b v="0"/>
    <s v="theater/plays"/>
    <x v="3"/>
    <x v="3"/>
  </r>
  <r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b v="0"/>
    <b v="1"/>
    <s v="theater/plays"/>
    <x v="3"/>
    <x v="3"/>
  </r>
  <r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b v="0"/>
    <b v="0"/>
    <s v="theater/plays"/>
    <x v="3"/>
    <x v="3"/>
  </r>
  <r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b v="0"/>
    <b v="0"/>
    <s v="film &amp; video/animation"/>
    <x v="4"/>
    <x v="10"/>
  </r>
  <r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b v="0"/>
    <b v="0"/>
    <s v="music/jazz"/>
    <x v="1"/>
    <x v="17"/>
  </r>
  <r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b v="0"/>
    <b v="0"/>
    <s v="music/metal"/>
    <x v="1"/>
    <x v="16"/>
  </r>
  <r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s v="theater/plays"/>
    <x v="3"/>
    <x v="3"/>
  </r>
  <r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s v="film &amp; video/animation"/>
    <x v="4"/>
    <x v="10"/>
  </r>
  <r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b v="0"/>
    <b v="0"/>
    <s v="publishing/translations"/>
    <x v="5"/>
    <x v="18"/>
  </r>
  <r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s v="theater/plays"/>
    <x v="3"/>
    <x v="3"/>
  </r>
  <r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b v="0"/>
    <b v="0"/>
    <s v="games/video games"/>
    <x v="6"/>
    <x v="11"/>
  </r>
  <r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b v="0"/>
    <b v="0"/>
    <s v="music/rock"/>
    <x v="1"/>
    <x v="1"/>
  </r>
  <r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b v="0"/>
    <b v="1"/>
    <s v="games/video games"/>
    <x v="6"/>
    <x v="11"/>
  </r>
  <r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s v="music/electric music"/>
    <x v="1"/>
    <x v="5"/>
  </r>
  <r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b v="0"/>
    <b v="0"/>
    <s v="technology/wearables"/>
    <x v="2"/>
    <x v="8"/>
  </r>
  <r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b v="0"/>
    <b v="0"/>
    <s v="music/indie rock"/>
    <x v="1"/>
    <x v="7"/>
  </r>
  <r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b v="1"/>
    <b v="0"/>
    <s v="theater/plays"/>
    <x v="3"/>
    <x v="3"/>
  </r>
  <r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b v="0"/>
    <b v="1"/>
    <s v="music/rock"/>
    <x v="1"/>
    <x v="1"/>
  </r>
  <r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b v="0"/>
    <b v="0"/>
    <s v="publishing/translations"/>
    <x v="5"/>
    <x v="18"/>
  </r>
  <r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b v="0"/>
    <b v="0"/>
    <s v="theater/plays"/>
    <x v="3"/>
    <x v="3"/>
  </r>
  <r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s v="theater/plays"/>
    <x v="3"/>
    <x v="3"/>
  </r>
  <r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b v="0"/>
    <b v="0"/>
    <s v="publishing/translations"/>
    <x v="5"/>
    <x v="18"/>
  </r>
  <r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b v="0"/>
    <b v="1"/>
    <s v="games/video games"/>
    <x v="6"/>
    <x v="11"/>
  </r>
  <r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b v="0"/>
    <b v="1"/>
    <s v="theater/plays"/>
    <x v="3"/>
    <x v="3"/>
  </r>
  <r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b v="0"/>
    <b v="0"/>
    <s v="technology/web"/>
    <x v="2"/>
    <x v="2"/>
  </r>
  <r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b v="0"/>
    <b v="0"/>
    <s v="theater/plays"/>
    <x v="3"/>
    <x v="3"/>
  </r>
  <r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b v="0"/>
    <b v="0"/>
    <s v="food/food trucks"/>
    <x v="0"/>
    <x v="0"/>
  </r>
  <r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b v="0"/>
    <b v="0"/>
    <s v="games/video games"/>
    <x v="6"/>
    <x v="11"/>
  </r>
  <r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b v="0"/>
    <b v="0"/>
    <s v="theater/plays"/>
    <x v="3"/>
    <x v="3"/>
  </r>
  <r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s v="theater/plays"/>
    <x v="3"/>
    <x v="3"/>
  </r>
  <r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b v="0"/>
    <b v="1"/>
    <s v="music/electric music"/>
    <x v="1"/>
    <x v="5"/>
  </r>
  <r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b v="0"/>
    <b v="1"/>
    <s v="technology/wearables"/>
    <x v="2"/>
    <x v="8"/>
  </r>
  <r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b v="0"/>
    <b v="0"/>
    <s v="music/electric music"/>
    <x v="1"/>
    <x v="5"/>
  </r>
  <r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b v="0"/>
    <b v="0"/>
    <s v="music/indie rock"/>
    <x v="1"/>
    <x v="7"/>
  </r>
  <r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b v="0"/>
    <b v="0"/>
    <s v="technology/web"/>
    <x v="2"/>
    <x v="2"/>
  </r>
  <r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b v="0"/>
    <b v="0"/>
    <s v="theater/plays"/>
    <x v="3"/>
    <x v="3"/>
  </r>
  <r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b v="0"/>
    <b v="1"/>
    <s v="theater/plays"/>
    <x v="3"/>
    <x v="3"/>
  </r>
  <r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b v="0"/>
    <b v="0"/>
    <s v="film &amp; video/documentary"/>
    <x v="4"/>
    <x v="4"/>
  </r>
  <r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s v="food/food trucks"/>
    <x v="0"/>
    <x v="0"/>
  </r>
  <r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b v="0"/>
    <b v="0"/>
    <s v="publishing/radio &amp; podcasts"/>
    <x v="5"/>
    <x v="15"/>
  </r>
  <r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s v="technology/web"/>
    <x v="2"/>
    <x v="2"/>
  </r>
  <r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b v="0"/>
    <b v="0"/>
    <s v="food/food trucks"/>
    <x v="0"/>
    <x v="0"/>
  </r>
  <r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b v="0"/>
    <b v="1"/>
    <s v="technology/wearables"/>
    <x v="2"/>
    <x v="8"/>
  </r>
  <r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b v="0"/>
    <b v="0"/>
    <s v="publishing/fiction"/>
    <x v="5"/>
    <x v="13"/>
  </r>
  <r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s v="theater/plays"/>
    <x v="3"/>
    <x v="3"/>
  </r>
  <r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b v="0"/>
    <b v="0"/>
    <s v="film &amp; video/television"/>
    <x v="4"/>
    <x v="19"/>
  </r>
  <r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b v="0"/>
    <b v="1"/>
    <s v="film &amp; video/documentary"/>
    <x v="4"/>
    <x v="4"/>
  </r>
  <r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b v="0"/>
    <b v="1"/>
    <s v="games/mobile games"/>
    <x v="6"/>
    <x v="20"/>
  </r>
  <r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b v="0"/>
    <b v="0"/>
    <s v="games/video games"/>
    <x v="6"/>
    <x v="11"/>
  </r>
  <r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s v="publishing/fiction"/>
    <x v="5"/>
    <x v="13"/>
  </r>
  <r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s v="theater/plays"/>
    <x v="3"/>
    <x v="3"/>
  </r>
  <r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b v="0"/>
    <b v="0"/>
    <s v="photography/photography books"/>
    <x v="7"/>
    <x v="14"/>
  </r>
  <r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b v="0"/>
    <b v="0"/>
    <s v="theater/plays"/>
    <x v="3"/>
    <x v="3"/>
  </r>
  <r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s v="theater/plays"/>
    <x v="3"/>
    <x v="3"/>
  </r>
  <r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s v="theater/plays"/>
    <x v="3"/>
    <x v="3"/>
  </r>
  <r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b v="0"/>
    <b v="0"/>
    <s v="music/rock"/>
    <x v="1"/>
    <x v="1"/>
  </r>
  <r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b v="0"/>
    <b v="0"/>
    <s v="food/food trucks"/>
    <x v="0"/>
    <x v="0"/>
  </r>
  <r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b v="0"/>
    <b v="0"/>
    <s v="film &amp; video/drama"/>
    <x v="4"/>
    <x v="6"/>
  </r>
  <r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b v="0"/>
    <b v="0"/>
    <s v="technology/web"/>
    <x v="2"/>
    <x v="2"/>
  </r>
  <r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b v="0"/>
    <b v="1"/>
    <s v="theater/plays"/>
    <x v="3"/>
    <x v="3"/>
  </r>
  <r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b v="0"/>
    <b v="0"/>
    <s v="music/world music"/>
    <x v="1"/>
    <x v="21"/>
  </r>
  <r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b v="0"/>
    <b v="1"/>
    <s v="film &amp; video/documentary"/>
    <x v="4"/>
    <x v="4"/>
  </r>
  <r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s v="theater/plays"/>
    <x v="3"/>
    <x v="3"/>
  </r>
  <r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b v="0"/>
    <b v="1"/>
    <s v="film &amp; video/drama"/>
    <x v="4"/>
    <x v="6"/>
  </r>
  <r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s v="publishing/nonfiction"/>
    <x v="5"/>
    <x v="9"/>
  </r>
  <r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s v="games/mobile games"/>
    <x v="6"/>
    <x v="20"/>
  </r>
  <r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s v="technology/wearables"/>
    <x v="2"/>
    <x v="8"/>
  </r>
  <r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b v="0"/>
    <b v="0"/>
    <s v="technology/web"/>
    <x v="2"/>
    <x v="2"/>
  </r>
  <r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b v="0"/>
    <b v="0"/>
    <s v="technology/web"/>
    <x v="2"/>
    <x v="2"/>
  </r>
  <r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s v="music/indie rock"/>
    <x v="1"/>
    <x v="7"/>
  </r>
  <r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b v="0"/>
    <b v="0"/>
    <s v="theater/plays"/>
    <x v="3"/>
    <x v="3"/>
  </r>
  <r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b v="0"/>
    <b v="0"/>
    <s v="technology/wearables"/>
    <x v="2"/>
    <x v="8"/>
  </r>
  <r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b v="0"/>
    <b v="0"/>
    <s v="theater/plays"/>
    <x v="3"/>
    <x v="3"/>
  </r>
  <r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b v="0"/>
    <b v="1"/>
    <s v="theater/plays"/>
    <x v="3"/>
    <x v="3"/>
  </r>
  <r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b v="0"/>
    <b v="0"/>
    <s v="technology/wearables"/>
    <x v="2"/>
    <x v="8"/>
  </r>
  <r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b v="0"/>
    <b v="0"/>
    <s v="music/indie rock"/>
    <x v="1"/>
    <x v="7"/>
  </r>
  <r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s v="music/rock"/>
    <x v="1"/>
    <x v="1"/>
  </r>
  <r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s v="music/electric music"/>
    <x v="1"/>
    <x v="5"/>
  </r>
  <r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b v="0"/>
    <b v="0"/>
    <s v="music/indie rock"/>
    <x v="1"/>
    <x v="7"/>
  </r>
  <r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s v="theater/plays"/>
    <x v="3"/>
    <x v="3"/>
  </r>
  <r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s v="music/indie rock"/>
    <x v="1"/>
    <x v="7"/>
  </r>
  <r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s v="theater/plays"/>
    <x v="3"/>
    <x v="3"/>
  </r>
  <r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b v="0"/>
    <b v="0"/>
    <s v="music/rock"/>
    <x v="1"/>
    <x v="1"/>
  </r>
  <r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b v="0"/>
    <b v="0"/>
    <s v="photography/photography books"/>
    <x v="7"/>
    <x v="14"/>
  </r>
  <r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b v="0"/>
    <b v="0"/>
    <s v="music/rock"/>
    <x v="1"/>
    <x v="1"/>
  </r>
  <r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b v="0"/>
    <b v="1"/>
    <s v="theater/plays"/>
    <x v="3"/>
    <x v="3"/>
  </r>
  <r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b v="0"/>
    <b v="0"/>
    <s v="technology/wearables"/>
    <x v="2"/>
    <x v="8"/>
  </r>
  <r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s v="technology/web"/>
    <x v="2"/>
    <x v="2"/>
  </r>
  <r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b v="0"/>
    <b v="0"/>
    <s v="music/rock"/>
    <x v="1"/>
    <x v="1"/>
  </r>
  <r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b v="0"/>
    <b v="1"/>
    <s v="photography/photography books"/>
    <x v="7"/>
    <x v="14"/>
  </r>
  <r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b v="0"/>
    <b v="0"/>
    <s v="theater/plays"/>
    <x v="3"/>
    <x v="3"/>
  </r>
  <r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b v="0"/>
    <b v="0"/>
    <s v="technology/web"/>
    <x v="2"/>
    <x v="2"/>
  </r>
  <r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s v="theater/plays"/>
    <x v="3"/>
    <x v="3"/>
  </r>
  <r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b v="0"/>
    <b v="1"/>
    <s v="music/indie rock"/>
    <x v="1"/>
    <x v="7"/>
  </r>
  <r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b v="0"/>
    <b v="1"/>
    <s v="film &amp; video/shorts"/>
    <x v="4"/>
    <x v="12"/>
  </r>
  <r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s v="music/indie rock"/>
    <x v="1"/>
    <x v="7"/>
  </r>
  <r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s v="publishing/translations"/>
    <x v="5"/>
    <x v="18"/>
  </r>
  <r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s v="film &amp; video/documentary"/>
    <x v="4"/>
    <x v="4"/>
  </r>
  <r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b v="0"/>
    <b v="0"/>
    <s v="theater/plays"/>
    <x v="3"/>
    <x v="3"/>
  </r>
  <r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b v="0"/>
    <b v="1"/>
    <s v="technology/wearables"/>
    <x v="2"/>
    <x v="8"/>
  </r>
  <r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s v="theater/plays"/>
    <x v="3"/>
    <x v="3"/>
  </r>
  <r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s v="theater/plays"/>
    <x v="3"/>
    <x v="3"/>
  </r>
  <r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b v="0"/>
    <b v="0"/>
    <s v="theater/plays"/>
    <x v="3"/>
    <x v="3"/>
  </r>
  <r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s v="food/food trucks"/>
    <x v="0"/>
    <x v="0"/>
  </r>
  <r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b v="0"/>
    <b v="1"/>
    <s v="theater/plays"/>
    <x v="3"/>
    <x v="3"/>
  </r>
  <r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b v="0"/>
    <b v="0"/>
    <s v="technology/wearables"/>
    <x v="2"/>
    <x v="8"/>
  </r>
  <r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s v="technology/web"/>
    <x v="2"/>
    <x v="2"/>
  </r>
  <r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b v="0"/>
    <b v="0"/>
    <s v="theater/plays"/>
    <x v="3"/>
    <x v="3"/>
  </r>
  <r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s v="music/rock"/>
    <x v="1"/>
    <x v="1"/>
  </r>
  <r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b v="0"/>
    <b v="0"/>
    <s v="theater/plays"/>
    <x v="3"/>
    <x v="3"/>
  </r>
  <r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s v="film &amp; video/television"/>
    <x v="4"/>
    <x v="19"/>
  </r>
  <r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s v="theater/plays"/>
    <x v="3"/>
    <x v="3"/>
  </r>
  <r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b v="0"/>
    <b v="1"/>
    <s v="film &amp; video/shorts"/>
    <x v="4"/>
    <x v="12"/>
  </r>
  <r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s v="theater/plays"/>
    <x v="3"/>
    <x v="3"/>
  </r>
  <r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b v="0"/>
    <b v="0"/>
    <s v="theater/plays"/>
    <x v="3"/>
    <x v="3"/>
  </r>
  <r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s v="theater/plays"/>
    <x v="3"/>
    <x v="3"/>
  </r>
  <r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b v="0"/>
    <b v="0"/>
    <s v="theater/plays"/>
    <x v="3"/>
    <x v="3"/>
  </r>
  <r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s v="music/rock"/>
    <x v="1"/>
    <x v="1"/>
  </r>
  <r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s v="music/indie rock"/>
    <x v="1"/>
    <x v="7"/>
  </r>
  <r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b v="0"/>
    <b v="0"/>
    <s v="music/metal"/>
    <x v="1"/>
    <x v="16"/>
  </r>
  <r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b v="0"/>
    <b v="0"/>
    <s v="music/electric music"/>
    <x v="1"/>
    <x v="5"/>
  </r>
  <r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s v="technology/wearables"/>
    <x v="2"/>
    <x v="8"/>
  </r>
  <r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b v="0"/>
    <b v="0"/>
    <s v="film &amp; video/drama"/>
    <x v="4"/>
    <x v="6"/>
  </r>
  <r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s v="music/electric music"/>
    <x v="1"/>
    <x v="5"/>
  </r>
  <r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s v="music/rock"/>
    <x v="1"/>
    <x v="1"/>
  </r>
  <r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s v="theater/plays"/>
    <x v="3"/>
    <x v="3"/>
  </r>
  <r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b v="0"/>
    <b v="0"/>
    <s v="technology/web"/>
    <x v="2"/>
    <x v="2"/>
  </r>
  <r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b v="0"/>
    <b v="0"/>
    <s v="food/food trucks"/>
    <x v="0"/>
    <x v="0"/>
  </r>
  <r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b v="0"/>
    <b v="0"/>
    <s v="theater/plays"/>
    <x v="3"/>
    <x v="3"/>
  </r>
  <r>
    <s v="Daniel-Luna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s v="music/jazz"/>
    <x v="1"/>
    <x v="17"/>
  </r>
  <r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b v="1"/>
    <b v="0"/>
    <s v="theater/plays"/>
    <x v="3"/>
    <x v="3"/>
  </r>
  <r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b v="0"/>
    <b v="0"/>
    <s v="publishing/fiction"/>
    <x v="5"/>
    <x v="13"/>
  </r>
  <r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s v="music/rock"/>
    <x v="1"/>
    <x v="1"/>
  </r>
  <r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b v="0"/>
    <b v="0"/>
    <s v="film &amp; video/documentary"/>
    <x v="4"/>
    <x v="4"/>
  </r>
  <r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b v="0"/>
    <b v="0"/>
    <s v="film &amp; video/documentary"/>
    <x v="4"/>
    <x v="4"/>
  </r>
  <r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b v="0"/>
    <b v="0"/>
    <s v="film &amp; video/science fiction"/>
    <x v="4"/>
    <x v="22"/>
  </r>
  <r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s v="theater/plays"/>
    <x v="3"/>
    <x v="3"/>
  </r>
  <r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b v="0"/>
    <b v="0"/>
    <s v="theater/plays"/>
    <x v="3"/>
    <x v="3"/>
  </r>
  <r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b v="0"/>
    <b v="1"/>
    <s v="music/indie rock"/>
    <x v="1"/>
    <x v="7"/>
  </r>
  <r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b v="0"/>
    <b v="0"/>
    <s v="music/rock"/>
    <x v="1"/>
    <x v="1"/>
  </r>
  <r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s v="theater/plays"/>
    <x v="3"/>
    <x v="3"/>
  </r>
  <r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b v="0"/>
    <b v="0"/>
    <s v="theater/plays"/>
    <x v="3"/>
    <x v="3"/>
  </r>
  <r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s v="film &amp; video/science fiction"/>
    <x v="4"/>
    <x v="22"/>
  </r>
  <r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b v="0"/>
    <b v="1"/>
    <s v="film &amp; video/shorts"/>
    <x v="4"/>
    <x v="12"/>
  </r>
  <r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b v="0"/>
    <b v="0"/>
    <s v="film &amp; video/animation"/>
    <x v="4"/>
    <x v="10"/>
  </r>
  <r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s v="theater/plays"/>
    <x v="3"/>
    <x v="3"/>
  </r>
  <r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s v="food/food trucks"/>
    <x v="0"/>
    <x v="0"/>
  </r>
  <r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b v="0"/>
    <b v="0"/>
    <s v="photography/photography books"/>
    <x v="7"/>
    <x v="14"/>
  </r>
  <r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s v="theater/plays"/>
    <x v="3"/>
    <x v="3"/>
  </r>
  <r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b v="0"/>
    <b v="0"/>
    <s v="film &amp; video/science fiction"/>
    <x v="4"/>
    <x v="22"/>
  </r>
  <r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b v="1"/>
    <b v="0"/>
    <s v="music/rock"/>
    <x v="1"/>
    <x v="1"/>
  </r>
  <r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b v="0"/>
    <b v="0"/>
    <s v="photography/photography books"/>
    <x v="7"/>
    <x v="14"/>
  </r>
  <r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b v="0"/>
    <b v="0"/>
    <s v="games/mobile games"/>
    <x v="6"/>
    <x v="20"/>
  </r>
  <r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b v="0"/>
    <b v="1"/>
    <s v="games/mobile games"/>
    <x v="6"/>
    <x v="20"/>
  </r>
  <r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b v="0"/>
    <b v="0"/>
    <s v="games/video games"/>
    <x v="6"/>
    <x v="11"/>
  </r>
  <r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b v="0"/>
    <b v="0"/>
    <s v="theater/plays"/>
    <x v="3"/>
    <x v="3"/>
  </r>
  <r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b v="0"/>
    <b v="0"/>
    <s v="theater/plays"/>
    <x v="3"/>
    <x v="3"/>
  </r>
  <r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b v="0"/>
    <b v="0"/>
    <s v="film &amp; video/animation"/>
    <x v="4"/>
    <x v="10"/>
  </r>
  <r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b v="0"/>
    <b v="1"/>
    <s v="games/video games"/>
    <x v="6"/>
    <x v="11"/>
  </r>
  <r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b v="0"/>
    <b v="1"/>
    <s v="music/rock"/>
    <x v="1"/>
    <x v="1"/>
  </r>
  <r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b v="0"/>
    <b v="1"/>
    <s v="theater/plays"/>
    <x v="3"/>
    <x v="3"/>
  </r>
  <r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s v="technology/wearables"/>
    <x v="2"/>
    <x v="8"/>
  </r>
  <r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b v="0"/>
    <b v="0"/>
    <s v="theater/plays"/>
    <x v="3"/>
    <x v="3"/>
  </r>
  <r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b v="0"/>
    <b v="1"/>
    <s v="publishing/nonfiction"/>
    <x v="5"/>
    <x v="9"/>
  </r>
  <r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b v="0"/>
    <b v="1"/>
    <s v="music/rock"/>
    <x v="1"/>
    <x v="1"/>
  </r>
  <r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b v="0"/>
    <b v="0"/>
    <s v="theater/plays"/>
    <x v="3"/>
    <x v="3"/>
  </r>
  <r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b v="0"/>
    <b v="0"/>
    <s v="theater/plays"/>
    <x v="3"/>
    <x v="3"/>
  </r>
  <r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b v="0"/>
    <b v="0"/>
    <s v="theater/plays"/>
    <x v="3"/>
    <x v="3"/>
  </r>
  <r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b v="0"/>
    <b v="0"/>
    <s v="technology/web"/>
    <x v="2"/>
    <x v="2"/>
  </r>
  <r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b v="0"/>
    <b v="1"/>
    <s v="publishing/fiction"/>
    <x v="5"/>
    <x v="13"/>
  </r>
  <r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b v="0"/>
    <b v="0"/>
    <s v="games/mobile games"/>
    <x v="6"/>
    <x v="20"/>
  </r>
  <r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b v="0"/>
    <b v="0"/>
    <s v="publishing/translations"/>
    <x v="5"/>
    <x v="18"/>
  </r>
  <r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s v="music/rock"/>
    <x v="1"/>
    <x v="1"/>
  </r>
  <r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s v="theater/plays"/>
    <x v="3"/>
    <x v="3"/>
  </r>
  <r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b v="0"/>
    <b v="0"/>
    <s v="theater/plays"/>
    <x v="3"/>
    <x v="3"/>
  </r>
  <r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s v="film &amp; video/drama"/>
    <x v="4"/>
    <x v="6"/>
  </r>
  <r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b v="0"/>
    <b v="0"/>
    <s v="publishing/nonfiction"/>
    <x v="5"/>
    <x v="9"/>
  </r>
  <r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b v="0"/>
    <b v="1"/>
    <s v="music/rock"/>
    <x v="1"/>
    <x v="1"/>
  </r>
  <r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b v="0"/>
    <b v="0"/>
    <s v="music/rock"/>
    <x v="1"/>
    <x v="1"/>
  </r>
  <r>
    <s v="Williams Inc"/>
    <s v="Decentralized exuding strategy"/>
    <n v="5700"/>
    <n v="8322"/>
    <n v="1.46"/>
    <x v="1"/>
    <n v="92"/>
    <n v="90.456521739130437"/>
    <x v="1"/>
    <s v="USD"/>
    <n v="1362463200"/>
    <n v="1363669200"/>
    <b v="0"/>
    <b v="0"/>
    <s v="theater/plays"/>
    <x v="3"/>
    <x v="3"/>
  </r>
  <r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b v="0"/>
    <b v="1"/>
    <s v="theater/plays"/>
    <x v="3"/>
    <x v="3"/>
  </r>
  <r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b v="1"/>
    <b v="0"/>
    <s v="photography/photography books"/>
    <x v="7"/>
    <x v="14"/>
  </r>
  <r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b v="0"/>
    <b v="0"/>
    <s v="music/rock"/>
    <x v="1"/>
    <x v="1"/>
  </r>
  <r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s v="music/rock"/>
    <x v="1"/>
    <x v="1"/>
  </r>
  <r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b v="0"/>
    <b v="1"/>
    <s v="music/indie rock"/>
    <x v="1"/>
    <x v="7"/>
  </r>
  <r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b v="0"/>
    <b v="0"/>
    <s v="theater/plays"/>
    <x v="3"/>
    <x v="3"/>
  </r>
  <r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b v="0"/>
    <b v="0"/>
    <s v="theater/plays"/>
    <x v="3"/>
    <x v="3"/>
  </r>
  <r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b v="0"/>
    <b v="1"/>
    <s v="music/jazz"/>
    <x v="1"/>
    <x v="17"/>
  </r>
  <r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b v="0"/>
    <b v="0"/>
    <s v="theater/plays"/>
    <x v="3"/>
    <x v="3"/>
  </r>
  <r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b v="0"/>
    <b v="0"/>
    <s v="film &amp; video/documentary"/>
    <x v="4"/>
    <x v="4"/>
  </r>
  <r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b v="0"/>
    <b v="0"/>
    <s v="film &amp; video/television"/>
    <x v="4"/>
    <x v="19"/>
  </r>
  <r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b v="0"/>
    <b v="0"/>
    <s v="games/video games"/>
    <x v="6"/>
    <x v="11"/>
  </r>
  <r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b v="0"/>
    <b v="0"/>
    <s v="photography/photography books"/>
    <x v="7"/>
    <x v="14"/>
  </r>
  <r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b v="0"/>
    <b v="1"/>
    <s v="theater/plays"/>
    <x v="3"/>
    <x v="3"/>
  </r>
  <r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b v="0"/>
    <b v="0"/>
    <s v="theater/plays"/>
    <x v="3"/>
    <x v="3"/>
  </r>
  <r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s v="theater/plays"/>
    <x v="3"/>
    <x v="3"/>
  </r>
  <r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b v="0"/>
    <b v="0"/>
    <s v="publishing/translations"/>
    <x v="5"/>
    <x v="18"/>
  </r>
  <r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s v="games/video games"/>
    <x v="6"/>
    <x v="11"/>
  </r>
  <r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b v="0"/>
    <b v="0"/>
    <s v="theater/plays"/>
    <x v="3"/>
    <x v="3"/>
  </r>
  <r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b v="0"/>
    <b v="0"/>
    <s v="technology/web"/>
    <x v="2"/>
    <x v="2"/>
  </r>
  <r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b v="0"/>
    <b v="0"/>
    <s v="theater/plays"/>
    <x v="3"/>
    <x v="3"/>
  </r>
  <r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b v="0"/>
    <b v="0"/>
    <s v="film &amp; video/animation"/>
    <x v="4"/>
    <x v="10"/>
  </r>
  <r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s v="theater/plays"/>
    <x v="3"/>
    <x v="3"/>
  </r>
  <r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b v="0"/>
    <b v="0"/>
    <s v="music/rock"/>
    <x v="1"/>
    <x v="1"/>
  </r>
  <r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s v="technology/web"/>
    <x v="2"/>
    <x v="2"/>
  </r>
  <r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b v="0"/>
    <b v="0"/>
    <s v="theater/plays"/>
    <x v="3"/>
    <x v="3"/>
  </r>
  <r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b v="0"/>
    <b v="0"/>
    <s v="theater/plays"/>
    <x v="3"/>
    <x v="3"/>
  </r>
  <r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b v="0"/>
    <b v="0"/>
    <s v="music/electric music"/>
    <x v="1"/>
    <x v="5"/>
  </r>
  <r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b v="0"/>
    <b v="1"/>
    <s v="music/metal"/>
    <x v="1"/>
    <x v="16"/>
  </r>
  <r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b v="0"/>
    <b v="0"/>
    <s v="theater/plays"/>
    <x v="3"/>
    <x v="3"/>
  </r>
  <r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s v="film &amp; video/documentary"/>
    <x v="4"/>
    <x v="4"/>
  </r>
  <r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b v="1"/>
    <b v="0"/>
    <s v="technology/web"/>
    <x v="2"/>
    <x v="2"/>
  </r>
  <r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s v="food/food trucks"/>
    <x v="0"/>
    <x v="0"/>
  </r>
  <r>
    <s v="Ross Group"/>
    <s v="Organized executive solution"/>
    <n v="6500"/>
    <n v="1065"/>
    <n v="0.16384615384615384"/>
    <x v="3"/>
    <n v="32"/>
    <n v="33.28125"/>
    <x v="6"/>
    <s v="EUR"/>
    <n v="1286254800"/>
    <n v="1287032400"/>
    <b v="0"/>
    <b v="0"/>
    <s v="theater/plays"/>
    <x v="3"/>
    <x v="3"/>
  </r>
  <r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b v="0"/>
    <b v="0"/>
    <s v="theater/plays"/>
    <x v="3"/>
    <x v="3"/>
  </r>
  <r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b v="0"/>
    <b v="0"/>
    <s v="theater/plays"/>
    <x v="3"/>
    <x v="3"/>
  </r>
  <r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b v="0"/>
    <b v="0"/>
    <s v="theater/plays"/>
    <x v="3"/>
    <x v="3"/>
  </r>
  <r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b v="0"/>
    <b v="1"/>
    <s v="theater/plays"/>
    <x v="3"/>
    <x v="3"/>
  </r>
  <r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b v="0"/>
    <b v="1"/>
    <s v="music/rock"/>
    <x v="1"/>
    <x v="1"/>
  </r>
  <r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s v="food/food trucks"/>
    <x v="0"/>
    <x v="0"/>
  </r>
  <r>
    <s v="Cooke PLC"/>
    <s v="Focused executive core"/>
    <n v="100"/>
    <n v="5"/>
    <n v="0.05"/>
    <x v="0"/>
    <n v="1"/>
    <n v="5"/>
    <x v="3"/>
    <s v="DKK"/>
    <n v="1504069200"/>
    <n v="1504155600"/>
    <b v="0"/>
    <b v="1"/>
    <s v="publishing/nonfiction"/>
    <x v="5"/>
    <x v="9"/>
  </r>
  <r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s v="theater/plays"/>
    <x v="3"/>
    <x v="3"/>
  </r>
  <r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s v="music/indie rock"/>
    <x v="1"/>
    <x v="7"/>
  </r>
  <r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b v="0"/>
    <b v="0"/>
    <s v="film &amp; video/documentary"/>
    <x v="4"/>
    <x v="4"/>
  </r>
  <r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b v="0"/>
    <b v="0"/>
    <s v="theater/plays"/>
    <x v="3"/>
    <x v="3"/>
  </r>
  <r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s v="theater/plays"/>
    <x v="3"/>
    <x v="3"/>
  </r>
  <r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b v="0"/>
    <b v="1"/>
    <s v="publishing/fiction"/>
    <x v="5"/>
    <x v="13"/>
  </r>
  <r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s v="theater/plays"/>
    <x v="3"/>
    <x v="3"/>
  </r>
  <r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s v="music/indie rock"/>
    <x v="1"/>
    <x v="7"/>
  </r>
  <r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s v="games/video games"/>
    <x v="6"/>
    <x v="11"/>
  </r>
  <r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b v="0"/>
    <b v="0"/>
    <s v="theater/plays"/>
    <x v="3"/>
    <x v="3"/>
  </r>
  <r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b v="0"/>
    <b v="0"/>
    <s v="theater/plays"/>
    <x v="3"/>
    <x v="3"/>
  </r>
  <r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s v="music/rock"/>
    <x v="1"/>
    <x v="1"/>
  </r>
  <r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b v="0"/>
    <b v="1"/>
    <s v="film &amp; video/documentary"/>
    <x v="4"/>
    <x v="4"/>
  </r>
  <r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s v="theater/plays"/>
    <x v="3"/>
    <x v="3"/>
  </r>
  <r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b v="0"/>
    <b v="1"/>
    <s v="food/food trucks"/>
    <x v="0"/>
    <x v="0"/>
  </r>
  <r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s v="theater/plays"/>
    <x v="3"/>
    <x v="3"/>
  </r>
  <r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s v="music/rock"/>
    <x v="1"/>
    <x v="1"/>
  </r>
  <r>
    <s v="Mills Group"/>
    <s v="Advanced empowering matrix"/>
    <n v="8400"/>
    <n v="3251"/>
    <n v="0.38702380952380955"/>
    <x v="3"/>
    <n v="64"/>
    <n v="50.796875"/>
    <x v="1"/>
    <s v="USD"/>
    <n v="1281589200"/>
    <n v="1283662800"/>
    <b v="0"/>
    <b v="0"/>
    <s v="technology/web"/>
    <x v="2"/>
    <x v="2"/>
  </r>
  <r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s v="publishing/fiction"/>
    <x v="5"/>
    <x v="13"/>
  </r>
  <r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s v="film &amp; video/shorts"/>
    <x v="4"/>
    <x v="12"/>
  </r>
  <r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b v="0"/>
    <b v="0"/>
    <s v="theater/plays"/>
    <x v="3"/>
    <x v="3"/>
  </r>
  <r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b v="0"/>
    <b v="0"/>
    <s v="film &amp; video/documentary"/>
    <x v="4"/>
    <x v="4"/>
  </r>
  <r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b v="0"/>
    <b v="1"/>
    <s v="theater/plays"/>
    <x v="3"/>
    <x v="3"/>
  </r>
  <r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s v="theater/plays"/>
    <x v="3"/>
    <x v="3"/>
  </r>
  <r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s v="film &amp; video/animation"/>
    <x v="4"/>
    <x v="10"/>
  </r>
  <r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s v="theater/plays"/>
    <x v="3"/>
    <x v="3"/>
  </r>
  <r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b v="0"/>
    <b v="0"/>
    <s v="music/rock"/>
    <x v="1"/>
    <x v="1"/>
  </r>
  <r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b v="0"/>
    <b v="0"/>
    <s v="games/video games"/>
    <x v="6"/>
    <x v="11"/>
  </r>
  <r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b v="0"/>
    <b v="0"/>
    <s v="food/food trucks"/>
    <x v="0"/>
    <x v="0"/>
  </r>
  <r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b v="0"/>
    <b v="0"/>
    <s v="technology/wearables"/>
    <x v="2"/>
    <x v="8"/>
  </r>
  <r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b v="0"/>
    <b v="0"/>
    <s v="theater/plays"/>
    <x v="3"/>
    <x v="3"/>
  </r>
  <r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b v="0"/>
    <b v="0"/>
    <s v="music/rock"/>
    <x v="1"/>
    <x v="1"/>
  </r>
  <r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b v="0"/>
    <b v="0"/>
    <s v="music/rock"/>
    <x v="1"/>
    <x v="1"/>
  </r>
  <r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s v="music/rock"/>
    <x v="1"/>
    <x v="1"/>
  </r>
  <r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b v="0"/>
    <b v="0"/>
    <s v="theater/plays"/>
    <x v="3"/>
    <x v="3"/>
  </r>
  <r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b v="0"/>
    <b v="0"/>
    <s v="theater/plays"/>
    <x v="3"/>
    <x v="3"/>
  </r>
  <r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b v="0"/>
    <b v="0"/>
    <s v="theater/plays"/>
    <x v="3"/>
    <x v="3"/>
  </r>
  <r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s v="photography/photography books"/>
    <x v="7"/>
    <x v="14"/>
  </r>
  <r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s v="music/indie rock"/>
    <x v="1"/>
    <x v="7"/>
  </r>
  <r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s v="theater/plays"/>
    <x v="3"/>
    <x v="3"/>
  </r>
  <r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s v="theater/plays"/>
    <x v="3"/>
    <x v="3"/>
  </r>
  <r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s v="games/video games"/>
    <x v="6"/>
    <x v="11"/>
  </r>
  <r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b v="0"/>
    <b v="0"/>
    <s v="film &amp; video/drama"/>
    <x v="4"/>
    <x v="6"/>
  </r>
  <r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s v="music/indie rock"/>
    <x v="1"/>
    <x v="7"/>
  </r>
  <r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b v="0"/>
    <b v="0"/>
    <s v="technology/web"/>
    <x v="2"/>
    <x v="2"/>
  </r>
  <r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s v="food/food trucks"/>
    <x v="0"/>
    <x v="0"/>
  </r>
  <r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s v="theater/plays"/>
    <x v="3"/>
    <x v="3"/>
  </r>
  <r>
    <s v="Shannon Ltd"/>
    <s v="Pre-emptive neutral capacity"/>
    <n v="100"/>
    <n v="5"/>
    <n v="0.05"/>
    <x v="0"/>
    <n v="1"/>
    <n v="5"/>
    <x v="1"/>
    <s v="USD"/>
    <n v="1432098000"/>
    <n v="1433653200"/>
    <b v="0"/>
    <b v="1"/>
    <s v="music/jazz"/>
    <x v="1"/>
    <x v="17"/>
  </r>
  <r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b v="0"/>
    <b v="0"/>
    <s v="music/rock"/>
    <x v="1"/>
    <x v="1"/>
  </r>
  <r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s v="theater/plays"/>
    <x v="3"/>
    <x v="3"/>
  </r>
  <r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b v="0"/>
    <b v="0"/>
    <s v="theater/plays"/>
    <x v="3"/>
    <x v="3"/>
  </r>
  <r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s v="film &amp; video/documentary"/>
    <x v="4"/>
    <x v="4"/>
  </r>
  <r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b v="0"/>
    <b v="0"/>
    <s v="technology/wearables"/>
    <x v="2"/>
    <x v="8"/>
  </r>
  <r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b v="0"/>
    <b v="0"/>
    <s v="theater/plays"/>
    <x v="3"/>
    <x v="3"/>
  </r>
  <r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b v="0"/>
    <b v="0"/>
    <s v="games/video games"/>
    <x v="6"/>
    <x v="11"/>
  </r>
  <r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b v="0"/>
    <b v="0"/>
    <s v="film &amp; video/animation"/>
    <x v="4"/>
    <x v="10"/>
  </r>
  <r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b v="0"/>
    <b v="1"/>
    <s v="theater/plays"/>
    <x v="3"/>
    <x v="3"/>
  </r>
  <r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b v="0"/>
    <b v="0"/>
    <s v="theater/plays"/>
    <x v="3"/>
    <x v="3"/>
  </r>
  <r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b v="0"/>
    <b v="0"/>
    <s v="music/rock"/>
    <x v="1"/>
    <x v="1"/>
  </r>
  <r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b v="0"/>
    <b v="0"/>
    <s v="music/rock"/>
    <x v="1"/>
    <x v="1"/>
  </r>
  <r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b v="0"/>
    <b v="0"/>
    <s v="music/indie rock"/>
    <x v="1"/>
    <x v="7"/>
  </r>
  <r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b v="0"/>
    <b v="0"/>
    <s v="theater/plays"/>
    <x v="3"/>
    <x v="3"/>
  </r>
  <r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b v="0"/>
    <b v="1"/>
    <s v="theater/plays"/>
    <x v="3"/>
    <x v="3"/>
  </r>
  <r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s v="theater/plays"/>
    <x v="3"/>
    <x v="3"/>
  </r>
  <r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b v="0"/>
    <b v="1"/>
    <s v="film &amp; video/documentary"/>
    <x v="4"/>
    <x v="4"/>
  </r>
  <r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b v="0"/>
    <b v="1"/>
    <s v="film &amp; video/television"/>
    <x v="4"/>
    <x v="19"/>
  </r>
  <r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b v="0"/>
    <b v="0"/>
    <s v="theater/plays"/>
    <x v="3"/>
    <x v="3"/>
  </r>
  <r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s v="theater/plays"/>
    <x v="3"/>
    <x v="3"/>
  </r>
  <r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b v="0"/>
    <b v="1"/>
    <s v="film &amp; video/documentary"/>
    <x v="4"/>
    <x v="4"/>
  </r>
  <r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b v="0"/>
    <b v="0"/>
    <s v="theater/plays"/>
    <x v="3"/>
    <x v="3"/>
  </r>
  <r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s v="music/indie rock"/>
    <x v="1"/>
    <x v="7"/>
  </r>
  <r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b v="0"/>
    <b v="0"/>
    <s v="music/rock"/>
    <x v="1"/>
    <x v="1"/>
  </r>
  <r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s v="theater/plays"/>
    <x v="3"/>
    <x v="3"/>
  </r>
  <r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s v="film &amp; video/documentary"/>
    <x v="4"/>
    <x v="4"/>
  </r>
  <r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b v="0"/>
    <b v="0"/>
    <s v="theater/plays"/>
    <x v="3"/>
    <x v="3"/>
  </r>
  <r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b v="0"/>
    <b v="0"/>
    <s v="theater/plays"/>
    <x v="3"/>
    <x v="3"/>
  </r>
  <r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b v="0"/>
    <b v="0"/>
    <s v="theater/plays"/>
    <x v="3"/>
    <x v="3"/>
  </r>
  <r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s v="photography/photography books"/>
    <x v="7"/>
    <x v="14"/>
  </r>
  <r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b v="0"/>
    <b v="1"/>
    <s v="food/food trucks"/>
    <x v="0"/>
    <x v="0"/>
  </r>
  <r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b v="0"/>
    <b v="0"/>
    <s v="publishing/nonfiction"/>
    <x v="5"/>
    <x v="9"/>
  </r>
  <r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s v="theater/plays"/>
    <x v="3"/>
    <x v="3"/>
  </r>
  <r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s v="technology/wearables"/>
    <x v="2"/>
    <x v="8"/>
  </r>
  <r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b v="0"/>
    <b v="0"/>
    <s v="music/indie rock"/>
    <x v="1"/>
    <x v="7"/>
  </r>
  <r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b v="0"/>
    <b v="0"/>
    <s v="theater/plays"/>
    <x v="3"/>
    <x v="3"/>
  </r>
  <r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s v="photography/photography books"/>
    <x v="7"/>
    <x v="14"/>
  </r>
  <r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s v="publishing/nonfiction"/>
    <x v="5"/>
    <x v="9"/>
  </r>
  <r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s v="technology/wearables"/>
    <x v="2"/>
    <x v="8"/>
  </r>
  <r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b v="0"/>
    <b v="0"/>
    <s v="music/jazz"/>
    <x v="1"/>
    <x v="17"/>
  </r>
  <r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b v="0"/>
    <b v="1"/>
    <s v="film &amp; video/documentary"/>
    <x v="4"/>
    <x v="4"/>
  </r>
  <r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b v="1"/>
    <b v="0"/>
    <s v="theater/plays"/>
    <x v="3"/>
    <x v="3"/>
  </r>
  <r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b v="0"/>
    <b v="0"/>
    <s v="film &amp; video/drama"/>
    <x v="4"/>
    <x v="6"/>
  </r>
  <r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b v="0"/>
    <b v="0"/>
    <s v="music/rock"/>
    <x v="1"/>
    <x v="1"/>
  </r>
  <r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b v="0"/>
    <b v="1"/>
    <s v="film &amp; video/animation"/>
    <x v="4"/>
    <x v="10"/>
  </r>
  <r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s v="music/indie rock"/>
    <x v="1"/>
    <x v="7"/>
  </r>
  <r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s v="photography/photography books"/>
    <x v="7"/>
    <x v="14"/>
  </r>
  <r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b v="0"/>
    <b v="0"/>
    <s v="theater/plays"/>
    <x v="3"/>
    <x v="3"/>
  </r>
  <r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s v="film &amp; video/shorts"/>
    <x v="4"/>
    <x v="12"/>
  </r>
  <r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s v="theater/plays"/>
    <x v="3"/>
    <x v="3"/>
  </r>
  <r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b v="0"/>
    <b v="0"/>
    <s v="theater/plays"/>
    <x v="3"/>
    <x v="3"/>
  </r>
  <r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s v="theater/plays"/>
    <x v="3"/>
    <x v="3"/>
  </r>
  <r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b v="1"/>
    <b v="0"/>
    <s v="film &amp; video/documentary"/>
    <x v="4"/>
    <x v="4"/>
  </r>
  <r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s v="theater/plays"/>
    <x v="3"/>
    <x v="3"/>
  </r>
  <r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b v="0"/>
    <b v="0"/>
    <s v="film &amp; video/documentary"/>
    <x v="4"/>
    <x v="4"/>
  </r>
  <r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s v="music/rock"/>
    <x v="1"/>
    <x v="1"/>
  </r>
  <r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b v="0"/>
    <b v="0"/>
    <s v="games/mobile games"/>
    <x v="6"/>
    <x v="20"/>
  </r>
  <r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b v="0"/>
    <b v="0"/>
    <s v="theater/plays"/>
    <x v="3"/>
    <x v="3"/>
  </r>
  <r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b v="0"/>
    <b v="0"/>
    <s v="publishing/fiction"/>
    <x v="5"/>
    <x v="13"/>
  </r>
  <r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s v="food/food trucks"/>
    <x v="0"/>
    <x v="0"/>
  </r>
  <r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s v="theater/plays"/>
    <x v="3"/>
    <x v="3"/>
  </r>
  <r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s v="film &amp; video/documentary"/>
    <x v="4"/>
    <x v="4"/>
  </r>
  <r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s v="theater/plays"/>
    <x v="3"/>
    <x v="3"/>
  </r>
  <r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s v="film &amp; video/documentary"/>
    <x v="4"/>
    <x v="4"/>
  </r>
  <r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b v="0"/>
    <b v="0"/>
    <s v="technology/web"/>
    <x v="2"/>
    <x v="2"/>
  </r>
  <r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b v="0"/>
    <b v="0"/>
    <s v="theater/plays"/>
    <x v="3"/>
    <x v="3"/>
  </r>
  <r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s v="technology/wearables"/>
    <x v="2"/>
    <x v="8"/>
  </r>
  <r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b v="0"/>
    <b v="1"/>
    <s v="theater/plays"/>
    <x v="3"/>
    <x v="3"/>
  </r>
  <r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s v="food/food trucks"/>
    <x v="0"/>
    <x v="0"/>
  </r>
  <r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s v="music/indie rock"/>
    <x v="1"/>
    <x v="7"/>
  </r>
  <r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b v="0"/>
    <b v="0"/>
    <s v="photography/photography books"/>
    <x v="7"/>
    <x v="14"/>
  </r>
  <r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b v="0"/>
    <b v="0"/>
    <s v="theater/plays"/>
    <x v="3"/>
    <x v="3"/>
  </r>
  <r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b v="0"/>
    <b v="1"/>
    <s v="theater/plays"/>
    <x v="3"/>
    <x v="3"/>
  </r>
  <r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s v="film &amp; video/animation"/>
    <x v="4"/>
    <x v="10"/>
  </r>
  <r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b v="0"/>
    <b v="1"/>
    <s v="photography/photography books"/>
    <x v="7"/>
    <x v="14"/>
  </r>
  <r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s v="theater/plays"/>
    <x v="3"/>
    <x v="3"/>
  </r>
  <r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b v="1"/>
    <b v="0"/>
    <s v="theater/plays"/>
    <x v="3"/>
    <x v="3"/>
  </r>
  <r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s v="theater/plays"/>
    <x v="3"/>
    <x v="3"/>
  </r>
  <r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s v="film &amp; video/documentary"/>
    <x v="4"/>
    <x v="4"/>
  </r>
  <r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s v="theater/plays"/>
    <x v="3"/>
    <x v="3"/>
  </r>
  <r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b v="0"/>
    <b v="1"/>
    <s v="theater/plays"/>
    <x v="3"/>
    <x v="3"/>
  </r>
  <r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b v="0"/>
    <b v="0"/>
    <s v="music/jazz"/>
    <x v="1"/>
    <x v="17"/>
  </r>
  <r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b v="0"/>
    <b v="1"/>
    <s v="film &amp; video/animation"/>
    <x v="4"/>
    <x v="10"/>
  </r>
  <r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b v="0"/>
    <b v="0"/>
    <s v="theater/plays"/>
    <x v="3"/>
    <x v="3"/>
  </r>
  <r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b v="0"/>
    <b v="0"/>
    <s v="film &amp; video/science fiction"/>
    <x v="4"/>
    <x v="22"/>
  </r>
  <r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s v="technology/wearables"/>
    <x v="2"/>
    <x v="8"/>
  </r>
  <r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b v="0"/>
    <b v="0"/>
    <s v="theater/plays"/>
    <x v="3"/>
    <x v="3"/>
  </r>
  <r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b v="0"/>
    <b v="0"/>
    <s v="theater/plays"/>
    <x v="3"/>
    <x v="3"/>
  </r>
  <r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b v="0"/>
    <b v="1"/>
    <s v="music/indie rock"/>
    <x v="1"/>
    <x v="7"/>
  </r>
  <r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b v="0"/>
    <b v="1"/>
    <s v="theater/plays"/>
    <x v="3"/>
    <x v="3"/>
  </r>
  <r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s v="technology/wearables"/>
    <x v="2"/>
    <x v="8"/>
  </r>
  <r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s v="film &amp; video/television"/>
    <x v="4"/>
    <x v="19"/>
  </r>
  <r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s v="games/video games"/>
    <x v="6"/>
    <x v="11"/>
  </r>
  <r>
    <s v="Cuevas-Morales"/>
    <s v="Public-key coherent ability"/>
    <n v="900"/>
    <n v="8703"/>
    <n v="9.67"/>
    <x v="1"/>
    <n v="86"/>
    <n v="101.19767441860465"/>
    <x v="3"/>
    <s v="DKK"/>
    <n v="1551852000"/>
    <n v="1553317200"/>
    <b v="0"/>
    <b v="0"/>
    <s v="games/video games"/>
    <x v="6"/>
    <x v="11"/>
  </r>
  <r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s v="film &amp; video/animation"/>
    <x v="4"/>
    <x v="10"/>
  </r>
  <r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b v="0"/>
    <b v="0"/>
    <s v="music/rock"/>
    <x v="1"/>
    <x v="1"/>
  </r>
  <r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s v="film &amp; video/drama"/>
    <x v="4"/>
    <x v="6"/>
  </r>
  <r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s v="film &amp; video/science fiction"/>
    <x v="4"/>
    <x v="22"/>
  </r>
  <r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s v="film &amp; video/drama"/>
    <x v="4"/>
    <x v="6"/>
  </r>
  <r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b v="0"/>
    <b v="0"/>
    <s v="theater/plays"/>
    <x v="3"/>
    <x v="3"/>
  </r>
  <r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b v="0"/>
    <b v="1"/>
    <s v="music/indie rock"/>
    <x v="1"/>
    <x v="7"/>
  </r>
  <r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s v="theater/plays"/>
    <x v="3"/>
    <x v="3"/>
  </r>
  <r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b v="0"/>
    <b v="0"/>
    <s v="theater/plays"/>
    <x v="3"/>
    <x v="3"/>
  </r>
  <r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s v="film &amp; video/documentary"/>
    <x v="4"/>
    <x v="4"/>
  </r>
  <r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s v="theater/plays"/>
    <x v="3"/>
    <x v="3"/>
  </r>
  <r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b v="0"/>
    <b v="0"/>
    <s v="film &amp; video/drama"/>
    <x v="4"/>
    <x v="6"/>
  </r>
  <r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s v="games/mobile games"/>
    <x v="6"/>
    <x v="20"/>
  </r>
  <r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b v="0"/>
    <b v="0"/>
    <s v="theater/plays"/>
    <x v="3"/>
    <x v="3"/>
  </r>
  <r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b v="0"/>
    <b v="0"/>
    <s v="publishing/translations"/>
    <x v="5"/>
    <x v="18"/>
  </r>
  <r>
    <s v="Obrien and Sons"/>
    <s v="Pre-emptive transitional frame"/>
    <n v="1200"/>
    <n v="3984"/>
    <n v="3.32"/>
    <x v="1"/>
    <n v="42"/>
    <n v="94.857142857142861"/>
    <x v="1"/>
    <s v="USD"/>
    <n v="1368594000"/>
    <n v="1370581200"/>
    <b v="0"/>
    <b v="1"/>
    <s v="technology/wearables"/>
    <x v="2"/>
    <x v="8"/>
  </r>
  <r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b v="0"/>
    <b v="1"/>
    <s v="technology/web"/>
    <x v="2"/>
    <x v="2"/>
  </r>
  <r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s v="theater/plays"/>
    <x v="3"/>
    <x v="3"/>
  </r>
  <r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b v="0"/>
    <b v="0"/>
    <s v="film &amp; video/drama"/>
    <x v="4"/>
    <x v="6"/>
  </r>
  <r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b v="0"/>
    <b v="0"/>
    <s v="technology/wearables"/>
    <x v="2"/>
    <x v="8"/>
  </r>
  <r>
    <s v="Perry and Sons"/>
    <s v="Configurable static help-desk"/>
    <n v="3100"/>
    <n v="9889"/>
    <n v="3.19"/>
    <x v="1"/>
    <n v="194"/>
    <n v="50.97422680412371"/>
    <x v="4"/>
    <s v="GBP"/>
    <n v="1335934800"/>
    <n v="1335934800"/>
    <b v="0"/>
    <b v="1"/>
    <s v="food/food trucks"/>
    <x v="0"/>
    <x v="0"/>
  </r>
  <r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s v="music/rock"/>
    <x v="1"/>
    <x v="1"/>
  </r>
  <r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b v="0"/>
    <b v="0"/>
    <s v="music/electric music"/>
    <x v="1"/>
    <x v="5"/>
  </r>
  <r>
    <s v="Santos-Young"/>
    <s v="Enhanced neutral ability"/>
    <n v="4000"/>
    <n v="14606"/>
    <n v="3.6515"/>
    <x v="1"/>
    <n v="142"/>
    <n v="102.85915492957747"/>
    <x v="1"/>
    <s v="USD"/>
    <n v="1418709600"/>
    <n v="1418796000"/>
    <b v="0"/>
    <b v="0"/>
    <s v="film &amp; video/television"/>
    <x v="4"/>
    <x v="19"/>
  </r>
  <r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b v="0"/>
    <b v="1"/>
    <s v="publishing/translations"/>
    <x v="5"/>
    <x v="18"/>
  </r>
  <r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s v="publishing/fiction"/>
    <x v="5"/>
    <x v="13"/>
  </r>
  <r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s v="film &amp; video/science fiction"/>
    <x v="4"/>
    <x v="22"/>
  </r>
  <r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b v="0"/>
    <b v="0"/>
    <s v="technology/wearables"/>
    <x v="2"/>
    <x v="8"/>
  </r>
  <r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b v="0"/>
    <b v="0"/>
    <s v="food/food trucks"/>
    <x v="0"/>
    <x v="0"/>
  </r>
  <r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s v="theater/plays"/>
    <x v="3"/>
    <x v="3"/>
  </r>
  <r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s v="publishing/fiction"/>
    <x v="5"/>
    <x v="13"/>
  </r>
  <r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s v="theater/plays"/>
    <x v="3"/>
    <x v="3"/>
  </r>
  <r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b v="0"/>
    <b v="1"/>
    <s v="food/food trucks"/>
    <x v="0"/>
    <x v="0"/>
  </r>
  <r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b v="0"/>
    <b v="0"/>
    <s v="theater/plays"/>
    <x v="3"/>
    <x v="3"/>
  </r>
  <r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b v="0"/>
    <b v="1"/>
    <s v="publishing/translations"/>
    <x v="5"/>
    <x v="18"/>
  </r>
  <r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b v="0"/>
    <b v="0"/>
    <s v="theater/plays"/>
    <x v="3"/>
    <x v="3"/>
  </r>
  <r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b v="0"/>
    <b v="0"/>
    <s v="theater/plays"/>
    <x v="3"/>
    <x v="3"/>
  </r>
  <r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b v="0"/>
    <b v="0"/>
    <s v="technology/wearables"/>
    <x v="2"/>
    <x v="8"/>
  </r>
  <r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b v="0"/>
    <b v="0"/>
    <s v="journalism/audio"/>
    <x v="8"/>
    <x v="23"/>
  </r>
  <r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b v="0"/>
    <b v="1"/>
    <s v="food/food trucks"/>
    <x v="0"/>
    <x v="0"/>
  </r>
  <r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b v="1"/>
    <b v="1"/>
    <s v="film &amp; video/shorts"/>
    <x v="4"/>
    <x v="12"/>
  </r>
  <r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b v="0"/>
    <b v="0"/>
    <s v="photography/photography books"/>
    <x v="7"/>
    <x v="14"/>
  </r>
  <r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b v="0"/>
    <b v="0"/>
    <s v="technology/wearables"/>
    <x v="2"/>
    <x v="8"/>
  </r>
  <r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b v="0"/>
    <b v="0"/>
    <s v="theater/plays"/>
    <x v="3"/>
    <x v="3"/>
  </r>
  <r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s v="film &amp; video/animation"/>
    <x v="4"/>
    <x v="10"/>
  </r>
  <r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s v="technology/wearables"/>
    <x v="2"/>
    <x v="8"/>
  </r>
  <r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b v="0"/>
    <b v="0"/>
    <s v="technology/web"/>
    <x v="2"/>
    <x v="2"/>
  </r>
  <r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s v="film &amp; video/documentary"/>
    <x v="4"/>
    <x v="4"/>
  </r>
  <r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s v="film &amp; video/documentary"/>
    <x v="4"/>
    <x v="4"/>
  </r>
  <r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b v="0"/>
    <b v="1"/>
    <s v="games/video games"/>
    <x v="6"/>
    <x v="11"/>
  </r>
  <r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b v="0"/>
    <b v="0"/>
    <s v="film &amp; video/drama"/>
    <x v="4"/>
    <x v="6"/>
  </r>
  <r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b v="0"/>
    <b v="0"/>
    <s v="music/rock"/>
    <x v="1"/>
    <x v="1"/>
  </r>
  <r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b v="0"/>
    <b v="1"/>
    <s v="theater/plays"/>
    <x v="3"/>
    <x v="3"/>
  </r>
  <r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s v="technology/web"/>
    <x v="2"/>
    <x v="2"/>
  </r>
  <r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b v="0"/>
    <b v="0"/>
    <s v="theater/plays"/>
    <x v="3"/>
    <x v="3"/>
  </r>
  <r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s v="theater/plays"/>
    <x v="3"/>
    <x v="3"/>
  </r>
  <r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b v="0"/>
    <b v="0"/>
    <s v="film &amp; video/drama"/>
    <x v="4"/>
    <x v="6"/>
  </r>
  <r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s v="theater/plays"/>
    <x v="3"/>
    <x v="3"/>
  </r>
  <r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b v="0"/>
    <b v="1"/>
    <s v="games/video games"/>
    <x v="6"/>
    <x v="11"/>
  </r>
  <r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b v="0"/>
    <b v="0"/>
    <s v="film &amp; video/television"/>
    <x v="4"/>
    <x v="19"/>
  </r>
  <r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b v="0"/>
    <b v="1"/>
    <s v="music/rock"/>
    <x v="1"/>
    <x v="1"/>
  </r>
  <r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s v="theater/plays"/>
    <x v="3"/>
    <x v="3"/>
  </r>
  <r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s v="publishing/nonfiction"/>
    <x v="5"/>
    <x v="9"/>
  </r>
  <r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b v="0"/>
    <b v="0"/>
    <s v="food/food trucks"/>
    <x v="0"/>
    <x v="0"/>
  </r>
  <r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s v="film &amp; video/animation"/>
    <x v="4"/>
    <x v="10"/>
  </r>
  <r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b v="0"/>
    <b v="1"/>
    <s v="music/rock"/>
    <x v="1"/>
    <x v="1"/>
  </r>
  <r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b v="0"/>
    <b v="0"/>
    <s v="theater/plays"/>
    <x v="3"/>
    <x v="3"/>
  </r>
  <r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b v="0"/>
    <b v="1"/>
    <s v="film &amp; video/drama"/>
    <x v="4"/>
    <x v="6"/>
  </r>
  <r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s v="film &amp; video/shorts"/>
    <x v="4"/>
    <x v="12"/>
  </r>
  <r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b v="0"/>
    <b v="0"/>
    <s v="film &amp; video/shorts"/>
    <x v="4"/>
    <x v="12"/>
  </r>
  <r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s v="theater/plays"/>
    <x v="3"/>
    <x v="3"/>
  </r>
  <r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s v="technology/wearables"/>
    <x v="2"/>
    <x v="8"/>
  </r>
  <r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b v="0"/>
    <b v="1"/>
    <s v="theater/plays"/>
    <x v="3"/>
    <x v="3"/>
  </r>
  <r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s v="film &amp; video/animation"/>
    <x v="4"/>
    <x v="10"/>
  </r>
  <r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b v="0"/>
    <b v="0"/>
    <s v="music/indie rock"/>
    <x v="1"/>
    <x v="7"/>
  </r>
  <r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s v="games/video games"/>
    <x v="6"/>
    <x v="11"/>
  </r>
  <r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s v="publishing/fiction"/>
    <x v="5"/>
    <x v="13"/>
  </r>
  <r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b v="0"/>
    <b v="0"/>
    <s v="games/video games"/>
    <x v="6"/>
    <x v="11"/>
  </r>
  <r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b v="0"/>
    <b v="0"/>
    <s v="theater/plays"/>
    <x v="3"/>
    <x v="3"/>
  </r>
  <r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b v="0"/>
    <b v="0"/>
    <s v="music/indie rock"/>
    <x v="1"/>
    <x v="7"/>
  </r>
  <r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s v="film &amp; video/drama"/>
    <x v="4"/>
    <x v="6"/>
  </r>
  <r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b v="0"/>
    <b v="1"/>
    <s v="theater/plays"/>
    <x v="3"/>
    <x v="3"/>
  </r>
  <r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b v="0"/>
    <b v="0"/>
    <s v="publishing/fiction"/>
    <x v="5"/>
    <x v="13"/>
  </r>
  <r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s v="games/mobile games"/>
    <x v="6"/>
    <x v="20"/>
  </r>
  <r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s v="food/food trucks"/>
    <x v="0"/>
    <x v="0"/>
  </r>
  <r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b v="0"/>
    <b v="0"/>
    <s v="games/mobile games"/>
    <x v="6"/>
    <x v="20"/>
  </r>
  <r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b v="0"/>
    <b v="0"/>
    <s v="music/indie rock"/>
    <x v="1"/>
    <x v="7"/>
  </r>
  <r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s v="games/video games"/>
    <x v="6"/>
    <x v="11"/>
  </r>
  <r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b v="0"/>
    <b v="0"/>
    <s v="music/rock"/>
    <x v="1"/>
    <x v="1"/>
  </r>
  <r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s v="theater/plays"/>
    <x v="3"/>
    <x v="3"/>
  </r>
  <r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b v="0"/>
    <b v="1"/>
    <s v="theater/plays"/>
    <x v="3"/>
    <x v="3"/>
  </r>
  <r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s v="film &amp; video/drama"/>
    <x v="4"/>
    <x v="6"/>
  </r>
  <r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b v="0"/>
    <b v="0"/>
    <s v="theater/plays"/>
    <x v="3"/>
    <x v="3"/>
  </r>
  <r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b v="0"/>
    <b v="0"/>
    <s v="technology/wearables"/>
    <x v="2"/>
    <x v="8"/>
  </r>
  <r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s v="music/indie rock"/>
    <x v="1"/>
    <x v="7"/>
  </r>
  <r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b v="0"/>
    <b v="1"/>
    <s v="technology/web"/>
    <x v="2"/>
    <x v="2"/>
  </r>
  <r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s v="theater/plays"/>
    <x v="3"/>
    <x v="3"/>
  </r>
  <r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s v="music/rock"/>
    <x v="1"/>
    <x v="1"/>
  </r>
  <r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b v="0"/>
    <b v="0"/>
    <s v="music/indie rock"/>
    <x v="1"/>
    <x v="7"/>
  </r>
  <r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b v="0"/>
    <b v="0"/>
    <s v="music/rock"/>
    <x v="1"/>
    <x v="1"/>
  </r>
  <r>
    <s v="Smith and Sons"/>
    <s v="Grass-roots 24/7 attitude"/>
    <n v="5200"/>
    <n v="12467"/>
    <n v="2.3975"/>
    <x v="1"/>
    <n v="122"/>
    <n v="102.18852459016394"/>
    <x v="1"/>
    <s v="USD"/>
    <n v="1315285200"/>
    <n v="1315890000"/>
    <b v="0"/>
    <b v="1"/>
    <s v="publishing/translations"/>
    <x v="5"/>
    <x v="18"/>
  </r>
  <r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b v="0"/>
    <b v="0"/>
    <s v="theater/plays"/>
    <x v="3"/>
    <x v="3"/>
  </r>
  <r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b v="0"/>
    <b v="0"/>
    <s v="theater/plays"/>
    <x v="3"/>
    <x v="3"/>
  </r>
  <r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b v="0"/>
    <b v="0"/>
    <s v="film &amp; video/animation"/>
    <x v="4"/>
    <x v="10"/>
  </r>
  <r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b v="0"/>
    <b v="0"/>
    <s v="theater/plays"/>
    <x v="3"/>
    <x v="3"/>
  </r>
  <r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b v="0"/>
    <b v="0"/>
    <s v="music/rock"/>
    <x v="1"/>
    <x v="1"/>
  </r>
  <r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s v="theater/plays"/>
    <x v="3"/>
    <x v="3"/>
  </r>
  <r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b v="0"/>
    <b v="0"/>
    <s v="theater/plays"/>
    <x v="3"/>
    <x v="3"/>
  </r>
  <r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s v="music/electric music"/>
    <x v="1"/>
    <x v="5"/>
  </r>
  <r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b v="0"/>
    <b v="0"/>
    <s v="music/rock"/>
    <x v="1"/>
    <x v="1"/>
  </r>
  <r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b v="0"/>
    <b v="0"/>
    <s v="theater/plays"/>
    <x v="3"/>
    <x v="3"/>
  </r>
  <r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b v="0"/>
    <b v="0"/>
    <s v="film &amp; video/animation"/>
    <x v="4"/>
    <x v="10"/>
  </r>
  <r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b v="0"/>
    <b v="1"/>
    <s v="music/rock"/>
    <x v="1"/>
    <x v="1"/>
  </r>
  <r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b v="0"/>
    <b v="0"/>
    <s v="film &amp; video/shorts"/>
    <x v="4"/>
    <x v="12"/>
  </r>
  <r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b v="0"/>
    <b v="1"/>
    <s v="music/rock"/>
    <x v="1"/>
    <x v="1"/>
  </r>
  <r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b v="0"/>
    <b v="0"/>
    <s v="journalism/audio"/>
    <x v="8"/>
    <x v="23"/>
  </r>
  <r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b v="0"/>
    <b v="1"/>
    <s v="food/food trucks"/>
    <x v="0"/>
    <x v="0"/>
  </r>
  <r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s v="theater/plays"/>
    <x v="3"/>
    <x v="3"/>
  </r>
  <r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s v="theater/plays"/>
    <x v="3"/>
    <x v="3"/>
  </r>
  <r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b v="0"/>
    <b v="0"/>
    <s v="music/jazz"/>
    <x v="1"/>
    <x v="17"/>
  </r>
  <r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s v="film &amp; video/science fiction"/>
    <x v="4"/>
    <x v="22"/>
  </r>
  <r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b v="0"/>
    <b v="0"/>
    <s v="music/jazz"/>
    <x v="1"/>
    <x v="17"/>
  </r>
  <r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b v="0"/>
    <b v="0"/>
    <s v="theater/plays"/>
    <x v="3"/>
    <x v="3"/>
  </r>
  <r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s v="technology/web"/>
    <x v="2"/>
    <x v="2"/>
  </r>
  <r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s v="games/video games"/>
    <x v="6"/>
    <x v="11"/>
  </r>
  <r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b v="0"/>
    <b v="0"/>
    <s v="film &amp; video/documentary"/>
    <x v="4"/>
    <x v="4"/>
  </r>
  <r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b v="0"/>
    <b v="0"/>
    <s v="technology/web"/>
    <x v="2"/>
    <x v="2"/>
  </r>
  <r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b v="0"/>
    <b v="0"/>
    <s v="publishing/translations"/>
    <x v="5"/>
    <x v="18"/>
  </r>
  <r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b v="0"/>
    <b v="0"/>
    <s v="music/rock"/>
    <x v="1"/>
    <x v="1"/>
  </r>
  <r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s v="food/food trucks"/>
    <x v="0"/>
    <x v="0"/>
  </r>
  <r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b v="0"/>
    <b v="0"/>
    <s v="theater/plays"/>
    <x v="3"/>
    <x v="3"/>
  </r>
  <r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s v="film &amp; video/documentary"/>
    <x v="4"/>
    <x v="4"/>
  </r>
  <r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b v="0"/>
    <b v="0"/>
    <s v="publishing/radio &amp; podcasts"/>
    <x v="5"/>
    <x v="15"/>
  </r>
  <r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b v="0"/>
    <b v="0"/>
    <s v="games/video games"/>
    <x v="6"/>
    <x v="11"/>
  </r>
  <r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s v="theater/plays"/>
    <x v="3"/>
    <x v="3"/>
  </r>
  <r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s v="theater/plays"/>
    <x v="3"/>
    <x v="3"/>
  </r>
  <r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b v="0"/>
    <b v="1"/>
    <s v="theater/plays"/>
    <x v="3"/>
    <x v="3"/>
  </r>
  <r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s v="film &amp; video/drama"/>
    <x v="4"/>
    <x v="6"/>
  </r>
  <r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b v="0"/>
    <b v="0"/>
    <s v="theater/plays"/>
    <x v="3"/>
    <x v="3"/>
  </r>
  <r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b v="0"/>
    <b v="0"/>
    <s v="music/rock"/>
    <x v="1"/>
    <x v="1"/>
  </r>
  <r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b v="0"/>
    <b v="0"/>
    <s v="film &amp; video/documentary"/>
    <x v="4"/>
    <x v="4"/>
  </r>
  <r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s v="food/food trucks"/>
    <x v="0"/>
    <x v="0"/>
  </r>
  <r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b v="1"/>
    <b v="0"/>
    <s v="technology/wearables"/>
    <x v="2"/>
    <x v="8"/>
  </r>
  <r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b v="0"/>
    <b v="0"/>
    <s v="theater/plays"/>
    <x v="3"/>
    <x v="3"/>
  </r>
  <r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b v="0"/>
    <b v="0"/>
    <s v="theater/plays"/>
    <x v="3"/>
    <x v="3"/>
  </r>
  <r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b v="0"/>
    <b v="0"/>
    <s v="theater/plays"/>
    <x v="3"/>
    <x v="3"/>
  </r>
  <r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b v="0"/>
    <b v="0"/>
    <s v="publishing/nonfiction"/>
    <x v="5"/>
    <x v="9"/>
  </r>
  <r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b v="0"/>
    <b v="0"/>
    <s v="music/rock"/>
    <x v="1"/>
    <x v="1"/>
  </r>
  <r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b v="0"/>
    <b v="0"/>
    <s v="food/food trucks"/>
    <x v="0"/>
    <x v="0"/>
  </r>
  <r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b v="0"/>
    <b v="1"/>
    <s v="music/jazz"/>
    <x v="1"/>
    <x v="17"/>
  </r>
  <r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b v="0"/>
    <b v="0"/>
    <s v="theater/plays"/>
    <x v="3"/>
    <x v="3"/>
  </r>
  <r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b v="0"/>
    <b v="0"/>
    <s v="theater/plays"/>
    <x v="3"/>
    <x v="3"/>
  </r>
  <r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b v="0"/>
    <b v="0"/>
    <s v="music/electric music"/>
    <x v="1"/>
    <x v="5"/>
  </r>
  <r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b v="0"/>
    <b v="0"/>
    <s v="theater/plays"/>
    <x v="3"/>
    <x v="3"/>
  </r>
  <r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b v="0"/>
    <b v="0"/>
    <s v="theater/plays"/>
    <x v="3"/>
    <x v="3"/>
  </r>
  <r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b v="0"/>
    <b v="0"/>
    <s v="theater/plays"/>
    <x v="3"/>
    <x v="3"/>
  </r>
  <r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b v="0"/>
    <b v="1"/>
    <s v="music/indie rock"/>
    <x v="1"/>
    <x v="7"/>
  </r>
  <r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b v="0"/>
    <b v="0"/>
    <s v="theater/plays"/>
    <x v="3"/>
    <x v="3"/>
  </r>
  <r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s v="publishing/nonfiction"/>
    <x v="5"/>
    <x v="9"/>
  </r>
  <r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s v="theater/plays"/>
    <x v="3"/>
    <x v="3"/>
  </r>
  <r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b v="0"/>
    <b v="0"/>
    <s v="photography/photography books"/>
    <x v="7"/>
    <x v="14"/>
  </r>
  <r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b v="0"/>
    <b v="0"/>
    <s v="theater/plays"/>
    <x v="3"/>
    <x v="3"/>
  </r>
  <r>
    <s v="Smith-Smith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s v="music/indie rock"/>
    <x v="1"/>
    <x v="7"/>
  </r>
  <r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b v="0"/>
    <b v="0"/>
    <s v="theater/plays"/>
    <x v="3"/>
    <x v="3"/>
  </r>
  <r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b v="0"/>
    <b v="0"/>
    <s v="photography/photography books"/>
    <x v="7"/>
    <x v="14"/>
  </r>
  <r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s v="theater/plays"/>
    <x v="3"/>
    <x v="3"/>
  </r>
  <r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b v="0"/>
    <b v="1"/>
    <s v="theater/plays"/>
    <x v="3"/>
    <x v="3"/>
  </r>
  <r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b v="1"/>
    <b v="0"/>
    <s v="food/food trucks"/>
    <x v="0"/>
    <x v="0"/>
  </r>
  <r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b v="0"/>
    <b v="0"/>
    <s v="music/indie rock"/>
    <x v="1"/>
    <x v="7"/>
  </r>
  <r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s v="theater/plays"/>
    <x v="3"/>
    <x v="3"/>
  </r>
  <r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b v="0"/>
    <b v="1"/>
    <s v="theater/plays"/>
    <x v="3"/>
    <x v="3"/>
  </r>
  <r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b v="0"/>
    <b v="0"/>
    <s v="theater/plays"/>
    <x v="3"/>
    <x v="3"/>
  </r>
  <r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b v="0"/>
    <b v="0"/>
    <s v="theater/plays"/>
    <x v="3"/>
    <x v="3"/>
  </r>
  <r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s v="film &amp; video/animation"/>
    <x v="4"/>
    <x v="10"/>
  </r>
  <r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b v="0"/>
    <b v="0"/>
    <s v="film &amp; video/television"/>
    <x v="4"/>
    <x v="19"/>
  </r>
  <r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b v="0"/>
    <b v="0"/>
    <s v="film &amp; video/television"/>
    <x v="4"/>
    <x v="19"/>
  </r>
  <r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b v="0"/>
    <b v="1"/>
    <s v="film &amp; video/animation"/>
    <x v="4"/>
    <x v="10"/>
  </r>
  <r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s v="theater/plays"/>
    <x v="3"/>
    <x v="3"/>
  </r>
  <r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s v="theater/plays"/>
    <x v="3"/>
    <x v="3"/>
  </r>
  <r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b v="0"/>
    <b v="1"/>
    <s v="film &amp; video/drama"/>
    <x v="4"/>
    <x v="6"/>
  </r>
  <r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s v="theater/plays"/>
    <x v="3"/>
    <x v="3"/>
  </r>
  <r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b v="0"/>
    <b v="0"/>
    <s v="theater/plays"/>
    <x v="3"/>
    <x v="3"/>
  </r>
  <r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b v="0"/>
    <b v="0"/>
    <s v="technology/wearables"/>
    <x v="2"/>
    <x v="8"/>
  </r>
  <r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b v="0"/>
    <b v="0"/>
    <s v="theater/plays"/>
    <x v="3"/>
    <x v="3"/>
  </r>
  <r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s v="theater/plays"/>
    <x v="3"/>
    <x v="3"/>
  </r>
  <r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s v="music/rock"/>
    <x v="1"/>
    <x v="1"/>
  </r>
  <r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s v="games/video games"/>
    <x v="6"/>
    <x v="11"/>
  </r>
  <r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s v="publishing/translations"/>
    <x v="5"/>
    <x v="18"/>
  </r>
  <r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b v="1"/>
    <b v="0"/>
    <s v="food/food trucks"/>
    <x v="0"/>
    <x v="0"/>
  </r>
  <r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b v="1"/>
    <b v="1"/>
    <s v="theater/plays"/>
    <x v="3"/>
    <x v="3"/>
  </r>
  <r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s v="music/jazz"/>
    <x v="1"/>
    <x v="17"/>
  </r>
  <r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b v="0"/>
    <b v="0"/>
    <s v="film &amp; video/shorts"/>
    <x v="4"/>
    <x v="12"/>
  </r>
  <r>
    <s v="Cisneros Ltd"/>
    <s v="Vision-oriented regional hub"/>
    <n v="10000"/>
    <n v="12684"/>
    <n v="1.2684"/>
    <x v="1"/>
    <n v="409"/>
    <n v="31.012224938875306"/>
    <x v="1"/>
    <s v="USD"/>
    <n v="1470373200"/>
    <n v="1474088400"/>
    <b v="0"/>
    <b v="0"/>
    <s v="technology/web"/>
    <x v="2"/>
    <x v="2"/>
  </r>
  <r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b v="0"/>
    <b v="0"/>
    <s v="technology/web"/>
    <x v="2"/>
    <x v="2"/>
  </r>
  <r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b v="0"/>
    <b v="0"/>
    <s v="music/metal"/>
    <x v="1"/>
    <x v="16"/>
  </r>
  <r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b v="1"/>
    <b v="0"/>
    <s v="photography/photography books"/>
    <x v="7"/>
    <x v="14"/>
  </r>
  <r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b v="0"/>
    <b v="0"/>
    <s v="food/food trucks"/>
    <x v="0"/>
    <x v="0"/>
  </r>
  <r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s v="film &amp; video/science fiction"/>
    <x v="4"/>
    <x v="22"/>
  </r>
  <r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b v="0"/>
    <b v="0"/>
    <s v="music/rock"/>
    <x v="1"/>
    <x v="1"/>
  </r>
  <r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b v="0"/>
    <b v="0"/>
    <s v="film &amp; video/documentary"/>
    <x v="4"/>
    <x v="4"/>
  </r>
  <r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s v="theater/plays"/>
    <x v="3"/>
    <x v="3"/>
  </r>
  <r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b v="0"/>
    <b v="0"/>
    <s v="music/jazz"/>
    <x v="1"/>
    <x v="17"/>
  </r>
  <r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s v="theater/plays"/>
    <x v="3"/>
    <x v="3"/>
  </r>
  <r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s v="theater/plays"/>
    <x v="3"/>
    <x v="3"/>
  </r>
  <r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s v="music/jazz"/>
    <x v="1"/>
    <x v="17"/>
  </r>
  <r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b v="0"/>
    <b v="1"/>
    <s v="film &amp; video/documentary"/>
    <x v="4"/>
    <x v="4"/>
  </r>
  <r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s v="theater/plays"/>
    <x v="3"/>
    <x v="3"/>
  </r>
  <r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b v="0"/>
    <b v="0"/>
    <s v="journalism/audio"/>
    <x v="8"/>
    <x v="23"/>
  </r>
  <r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s v="theater/plays"/>
    <x v="3"/>
    <x v="3"/>
  </r>
  <r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b v="0"/>
    <b v="0"/>
    <s v="theater/plays"/>
    <x v="3"/>
    <x v="3"/>
  </r>
  <r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b v="0"/>
    <b v="0"/>
    <s v="music/indie rock"/>
    <x v="1"/>
    <x v="7"/>
  </r>
  <r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b v="0"/>
    <b v="1"/>
    <s v="theater/plays"/>
    <x v="3"/>
    <x v="3"/>
  </r>
  <r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b v="0"/>
    <b v="0"/>
    <s v="theater/plays"/>
    <x v="3"/>
    <x v="3"/>
  </r>
  <r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b v="0"/>
    <b v="0"/>
    <s v="music/indie rock"/>
    <x v="1"/>
    <x v="7"/>
  </r>
  <r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b v="0"/>
    <b v="0"/>
    <s v="photography/photography books"/>
    <x v="7"/>
    <x v="14"/>
  </r>
  <r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b v="0"/>
    <b v="0"/>
    <s v="journalism/audio"/>
    <x v="8"/>
    <x v="23"/>
  </r>
  <r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b v="0"/>
    <b v="0"/>
    <s v="photography/photography books"/>
    <x v="7"/>
    <x v="14"/>
  </r>
  <r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s v="publishing/fiction"/>
    <x v="5"/>
    <x v="13"/>
  </r>
  <r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b v="0"/>
    <b v="0"/>
    <s v="film &amp; video/drama"/>
    <x v="4"/>
    <x v="6"/>
  </r>
  <r>
    <s v="Davis Ltd"/>
    <s v="Synchronized motivating solution"/>
    <n v="1400"/>
    <n v="14511"/>
    <n v="10.365"/>
    <x v="1"/>
    <n v="363"/>
    <n v="39.97520661157025"/>
    <x v="1"/>
    <s v="USD"/>
    <n v="1571374800"/>
    <n v="1571806800"/>
    <b v="0"/>
    <b v="1"/>
    <s v="food/food trucks"/>
    <x v="0"/>
    <x v="0"/>
  </r>
  <r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s v="games/mobile games"/>
    <x v="6"/>
    <x v="20"/>
  </r>
  <r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s v="theater/plays"/>
    <x v="3"/>
    <x v="3"/>
  </r>
  <r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b v="0"/>
    <b v="0"/>
    <s v="theater/plays"/>
    <x v="3"/>
    <x v="3"/>
  </r>
  <r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b v="0"/>
    <b v="0"/>
    <s v="theater/plays"/>
    <x v="3"/>
    <x v="3"/>
  </r>
  <r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b v="0"/>
    <b v="0"/>
    <s v="publishing/nonfiction"/>
    <x v="5"/>
    <x v="9"/>
  </r>
  <r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s v="theater/plays"/>
    <x v="3"/>
    <x v="3"/>
  </r>
  <r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b v="0"/>
    <b v="0"/>
    <s v="technology/wearables"/>
    <x v="2"/>
    <x v="8"/>
  </r>
  <r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b v="0"/>
    <b v="0"/>
    <s v="theater/plays"/>
    <x v="3"/>
    <x v="3"/>
  </r>
  <r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b v="0"/>
    <b v="1"/>
    <s v="film &amp; video/television"/>
    <x v="4"/>
    <x v="19"/>
  </r>
  <r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b v="0"/>
    <b v="0"/>
    <s v="technology/web"/>
    <x v="2"/>
    <x v="2"/>
  </r>
  <r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b v="0"/>
    <b v="1"/>
    <s v="film &amp; video/documentary"/>
    <x v="4"/>
    <x v="4"/>
  </r>
  <r>
    <s v="Ray, Li and Li"/>
    <s v="Front-line disintermediate hub"/>
    <n v="5000"/>
    <n v="7119"/>
    <n v="1.4238"/>
    <x v="1"/>
    <n v="237"/>
    <n v="30.037974683544302"/>
    <x v="1"/>
    <s v="USD"/>
    <n v="1349240400"/>
    <n v="1350709200"/>
    <b v="1"/>
    <b v="1"/>
    <s v="film &amp; video/documentary"/>
    <x v="4"/>
    <x v="4"/>
  </r>
  <r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b v="0"/>
    <b v="0"/>
    <s v="music/rock"/>
    <x v="1"/>
    <x v="1"/>
  </r>
  <r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s v="theater/plays"/>
    <x v="3"/>
    <x v="3"/>
  </r>
  <r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s v="theater/plays"/>
    <x v="3"/>
    <x v="3"/>
  </r>
  <r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b v="1"/>
    <b v="0"/>
    <s v="music/rock"/>
    <x v="1"/>
    <x v="1"/>
  </r>
  <r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s v="theater/plays"/>
    <x v="3"/>
    <x v="3"/>
  </r>
  <r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b v="0"/>
    <b v="0"/>
    <s v="music/electric music"/>
    <x v="1"/>
    <x v="5"/>
  </r>
  <r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b v="0"/>
    <b v="0"/>
    <s v="technology/wearables"/>
    <x v="2"/>
    <x v="8"/>
  </r>
  <r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s v="film &amp; video/drama"/>
    <x v="4"/>
    <x v="6"/>
  </r>
  <r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s v="technology/wearables"/>
    <x v="2"/>
    <x v="8"/>
  </r>
  <r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b v="1"/>
    <b v="0"/>
    <s v="theater/plays"/>
    <x v="3"/>
    <x v="3"/>
  </r>
  <r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s v="technology/wearables"/>
    <x v="2"/>
    <x v="8"/>
  </r>
  <r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b v="1"/>
    <b v="1"/>
    <s v="publishing/translations"/>
    <x v="5"/>
    <x v="18"/>
  </r>
  <r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b v="0"/>
    <b v="0"/>
    <s v="publishing/nonfiction"/>
    <x v="5"/>
    <x v="9"/>
  </r>
  <r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b v="0"/>
    <b v="1"/>
    <s v="technology/web"/>
    <x v="2"/>
    <x v="2"/>
  </r>
  <r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b v="0"/>
    <b v="0"/>
    <s v="film &amp; video/drama"/>
    <x v="4"/>
    <x v="6"/>
  </r>
  <r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b v="0"/>
    <b v="0"/>
    <s v="theater/plays"/>
    <x v="3"/>
    <x v="3"/>
  </r>
  <r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b v="0"/>
    <b v="0"/>
    <s v="theater/plays"/>
    <x v="3"/>
    <x v="3"/>
  </r>
  <r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b v="0"/>
    <b v="1"/>
    <s v="theater/plays"/>
    <x v="3"/>
    <x v="3"/>
  </r>
  <r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s v="theater/plays"/>
    <x v="3"/>
    <x v="3"/>
  </r>
  <r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b v="0"/>
    <b v="0"/>
    <s v="theater/plays"/>
    <x v="3"/>
    <x v="3"/>
  </r>
  <r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b v="0"/>
    <b v="0"/>
    <s v="music/rock"/>
    <x v="1"/>
    <x v="1"/>
  </r>
  <r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s v="games/mobile games"/>
    <x v="6"/>
    <x v="20"/>
  </r>
  <r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b v="0"/>
    <b v="1"/>
    <s v="theater/plays"/>
    <x v="3"/>
    <x v="3"/>
  </r>
  <r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b v="0"/>
    <b v="0"/>
    <s v="technology/wearables"/>
    <x v="2"/>
    <x v="8"/>
  </r>
  <r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b v="0"/>
    <b v="0"/>
    <s v="publishing/fiction"/>
    <x v="5"/>
    <x v="13"/>
  </r>
  <r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b v="0"/>
    <b v="1"/>
    <s v="theater/plays"/>
    <x v="3"/>
    <x v="3"/>
  </r>
  <r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b v="0"/>
    <b v="0"/>
    <s v="music/rock"/>
    <x v="1"/>
    <x v="1"/>
  </r>
  <r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b v="0"/>
    <b v="0"/>
    <s v="film &amp; video/documentary"/>
    <x v="4"/>
    <x v="4"/>
  </r>
  <r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b v="0"/>
    <b v="0"/>
    <s v="theater/plays"/>
    <x v="3"/>
    <x v="3"/>
  </r>
  <r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b v="0"/>
    <b v="1"/>
    <s v="theater/plays"/>
    <x v="3"/>
    <x v="3"/>
  </r>
  <r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s v="games/mobile games"/>
    <x v="6"/>
    <x v="20"/>
  </r>
  <r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b v="0"/>
    <b v="1"/>
    <s v="theater/plays"/>
    <x v="3"/>
    <x v="3"/>
  </r>
  <r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b v="0"/>
    <b v="0"/>
    <s v="technology/web"/>
    <x v="2"/>
    <x v="2"/>
  </r>
  <r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s v="theater/plays"/>
    <x v="3"/>
    <x v="3"/>
  </r>
  <r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b v="0"/>
    <b v="0"/>
    <s v="film &amp; video/drama"/>
    <x v="4"/>
    <x v="6"/>
  </r>
  <r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b v="0"/>
    <b v="0"/>
    <s v="technology/wearables"/>
    <x v="2"/>
    <x v="8"/>
  </r>
  <r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b v="0"/>
    <b v="0"/>
    <s v="technology/web"/>
    <x v="2"/>
    <x v="2"/>
  </r>
  <r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s v="music/rock"/>
    <x v="1"/>
    <x v="1"/>
  </r>
  <r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b v="0"/>
    <b v="0"/>
    <s v="music/metal"/>
    <x v="1"/>
    <x v="16"/>
  </r>
  <r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b v="0"/>
    <b v="1"/>
    <s v="theater/plays"/>
    <x v="3"/>
    <x v="3"/>
  </r>
  <r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b v="0"/>
    <b v="0"/>
    <s v="publishing/nonfiction"/>
    <x v="5"/>
    <x v="9"/>
  </r>
  <r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b v="0"/>
    <b v="0"/>
    <s v="music/indie rock"/>
    <x v="1"/>
    <x v="7"/>
  </r>
  <r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s v="theater/plays"/>
    <x v="3"/>
    <x v="3"/>
  </r>
  <r>
    <s v="Meyer-Avila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s v="music/indie rock"/>
    <x v="1"/>
    <x v="7"/>
  </r>
  <r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s v="theater/plays"/>
    <x v="3"/>
    <x v="3"/>
  </r>
  <r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b v="0"/>
    <b v="0"/>
    <s v="theater/plays"/>
    <x v="3"/>
    <x v="3"/>
  </r>
  <r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b v="0"/>
    <b v="0"/>
    <s v="music/electric music"/>
    <x v="1"/>
    <x v="5"/>
  </r>
  <r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s v="theater/plays"/>
    <x v="3"/>
    <x v="3"/>
  </r>
  <r>
    <s v="Fitzgerald Group"/>
    <s v="Intuitive exuding initiative"/>
    <n v="2000"/>
    <n v="14240"/>
    <n v="7.12"/>
    <x v="1"/>
    <n v="140"/>
    <n v="101.71428571428571"/>
    <x v="1"/>
    <s v="USD"/>
    <n v="1533877200"/>
    <n v="1534050000"/>
    <b v="0"/>
    <b v="1"/>
    <s v="theater/plays"/>
    <x v="3"/>
    <x v="3"/>
  </r>
  <r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s v="technology/wearables"/>
    <x v="2"/>
    <x v="8"/>
  </r>
  <r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s v="technology/web"/>
    <x v="2"/>
    <x v="2"/>
  </r>
  <r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s v="theater/plays"/>
    <x v="3"/>
    <x v="3"/>
  </r>
  <r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b v="0"/>
    <b v="1"/>
    <s v="film &amp; video/animation"/>
    <x v="4"/>
    <x v="10"/>
  </r>
  <r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b v="0"/>
    <b v="1"/>
    <s v="technology/wearables"/>
    <x v="2"/>
    <x v="8"/>
  </r>
  <r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s v="music/electric music"/>
    <x v="1"/>
    <x v="5"/>
  </r>
  <r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b v="1"/>
    <b v="1"/>
    <s v="publishing/nonfiction"/>
    <x v="5"/>
    <x v="9"/>
  </r>
  <r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b v="0"/>
    <b v="1"/>
    <s v="theater/plays"/>
    <x v="3"/>
    <x v="3"/>
  </r>
  <r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b v="0"/>
    <b v="0"/>
    <s v="photography/photography books"/>
    <x v="7"/>
    <x v="14"/>
  </r>
  <r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b v="0"/>
    <b v="0"/>
    <s v="theater/plays"/>
    <x v="3"/>
    <x v="3"/>
  </r>
  <r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b v="0"/>
    <b v="1"/>
    <s v="theater/plays"/>
    <x v="3"/>
    <x v="3"/>
  </r>
  <r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b v="0"/>
    <b v="0"/>
    <s v="theater/plays"/>
    <x v="3"/>
    <x v="3"/>
  </r>
  <r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b v="0"/>
    <b v="0"/>
    <s v="film &amp; video/drama"/>
    <x v="4"/>
    <x v="6"/>
  </r>
  <r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b v="0"/>
    <b v="0"/>
    <s v="music/rock"/>
    <x v="1"/>
    <x v="1"/>
  </r>
  <r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s v="music/electric music"/>
    <x v="1"/>
    <x v="5"/>
  </r>
  <r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b v="0"/>
    <b v="1"/>
    <s v="games/video games"/>
    <x v="6"/>
    <x v="11"/>
  </r>
  <r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b v="0"/>
    <b v="0"/>
    <s v="music/rock"/>
    <x v="1"/>
    <x v="1"/>
  </r>
  <r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s v="music/jazz"/>
    <x v="1"/>
    <x v="17"/>
  </r>
  <r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b v="0"/>
    <b v="1"/>
    <s v="theater/plays"/>
    <x v="3"/>
    <x v="3"/>
  </r>
  <r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b v="0"/>
    <b v="0"/>
    <s v="music/rock"/>
    <x v="1"/>
    <x v="1"/>
  </r>
  <r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b v="1"/>
    <b v="1"/>
    <s v="music/indie rock"/>
    <x v="1"/>
    <x v="7"/>
  </r>
  <r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b v="0"/>
    <b v="0"/>
    <s v="film &amp; video/science fiction"/>
    <x v="4"/>
    <x v="22"/>
  </r>
  <r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s v="publishing/translations"/>
    <x v="5"/>
    <x v="18"/>
  </r>
  <r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s v="theater/plays"/>
    <x v="3"/>
    <x v="3"/>
  </r>
  <r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s v="games/video games"/>
    <x v="6"/>
    <x v="11"/>
  </r>
  <r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b v="0"/>
    <b v="1"/>
    <s v="theater/plays"/>
    <x v="3"/>
    <x v="3"/>
  </r>
  <r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s v="theater/plays"/>
    <x v="3"/>
    <x v="3"/>
  </r>
  <r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b v="0"/>
    <b v="0"/>
    <s v="music/indie rock"/>
    <x v="1"/>
    <x v="7"/>
  </r>
  <r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b v="0"/>
    <b v="0"/>
    <s v="theater/plays"/>
    <x v="3"/>
    <x v="3"/>
  </r>
  <r>
    <s v="Gonzalez-Snow"/>
    <s v="Polarized user-facing interface"/>
    <n v="5000"/>
    <n v="6775"/>
    <n v="1.355"/>
    <x v="1"/>
    <n v="78"/>
    <n v="86.858974358974365"/>
    <x v="6"/>
    <s v="EUR"/>
    <n v="1463979600"/>
    <n v="1467522000"/>
    <b v="0"/>
    <b v="0"/>
    <s v="technology/web"/>
    <x v="2"/>
    <x v="2"/>
  </r>
  <r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s v="music/rock"/>
    <x v="1"/>
    <x v="1"/>
  </r>
  <r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s v="theater/plays"/>
    <x v="3"/>
    <x v="3"/>
  </r>
  <r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s v="theater/plays"/>
    <x v="3"/>
    <x v="3"/>
  </r>
  <r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b v="0"/>
    <b v="0"/>
    <s v="film &amp; video/animation"/>
    <x v="4"/>
    <x v="10"/>
  </r>
  <r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s v="theater/plays"/>
    <x v="3"/>
    <x v="3"/>
  </r>
  <r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b v="0"/>
    <b v="1"/>
    <s v="film &amp; video/drama"/>
    <x v="4"/>
    <x v="6"/>
  </r>
  <r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b v="0"/>
    <b v="0"/>
    <s v="theater/plays"/>
    <x v="3"/>
    <x v="3"/>
  </r>
  <r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b v="0"/>
    <b v="1"/>
    <s v="film &amp; video/animation"/>
    <x v="4"/>
    <x v="10"/>
  </r>
  <r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b v="0"/>
    <b v="0"/>
    <s v="music/rock"/>
    <x v="1"/>
    <x v="1"/>
  </r>
  <r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b v="0"/>
    <b v="0"/>
    <s v="technology/web"/>
    <x v="2"/>
    <x v="2"/>
  </r>
  <r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b v="0"/>
    <b v="1"/>
    <s v="film &amp; video/animation"/>
    <x v="4"/>
    <x v="10"/>
  </r>
  <r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b v="0"/>
    <b v="1"/>
    <s v="music/jazz"/>
    <x v="1"/>
    <x v="17"/>
  </r>
  <r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s v="music/rock"/>
    <x v="1"/>
    <x v="1"/>
  </r>
  <r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s v="theater/plays"/>
    <x v="3"/>
    <x v="3"/>
  </r>
  <r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b v="0"/>
    <b v="0"/>
    <s v="theater/plays"/>
    <x v="3"/>
    <x v="3"/>
  </r>
  <r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s v="food/food trucks"/>
    <x v="0"/>
    <x v="0"/>
  </r>
  <r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b v="0"/>
    <b v="1"/>
    <s v="theater/plays"/>
    <x v="3"/>
    <x v="3"/>
  </r>
  <r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b v="0"/>
    <b v="0"/>
    <s v="publishing/nonfiction"/>
    <x v="5"/>
    <x v="9"/>
  </r>
  <r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b v="0"/>
    <b v="0"/>
    <s v="music/rock"/>
    <x v="1"/>
    <x v="1"/>
  </r>
  <r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s v="film &amp; video/drama"/>
    <x v="4"/>
    <x v="6"/>
  </r>
  <r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s v="games/mobile games"/>
    <x v="6"/>
    <x v="20"/>
  </r>
  <r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b v="0"/>
    <b v="0"/>
    <s v="technology/web"/>
    <x v="2"/>
    <x v="2"/>
  </r>
  <r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b v="0"/>
    <b v="1"/>
    <s v="theater/plays"/>
    <x v="3"/>
    <x v="3"/>
  </r>
  <r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b v="0"/>
    <b v="0"/>
    <s v="theater/plays"/>
    <x v="3"/>
    <x v="3"/>
  </r>
  <r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s v="music/rock"/>
    <x v="1"/>
    <x v="1"/>
  </r>
  <r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b v="0"/>
    <b v="1"/>
    <s v="photography/photography books"/>
    <x v="7"/>
    <x v="14"/>
  </r>
  <r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b v="0"/>
    <b v="0"/>
    <s v="photography/photography books"/>
    <x v="7"/>
    <x v="14"/>
  </r>
  <r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b v="0"/>
    <b v="0"/>
    <s v="theater/plays"/>
    <x v="3"/>
    <x v="3"/>
  </r>
  <r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b v="0"/>
    <b v="0"/>
    <s v="music/rock"/>
    <x v="1"/>
    <x v="1"/>
  </r>
  <r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b v="0"/>
    <b v="0"/>
    <s v="film &amp; video/documentary"/>
    <x v="4"/>
    <x v="4"/>
  </r>
  <r>
    <s v="Harmon-Madden"/>
    <s v="Adaptive holistic hub"/>
    <n v="700"/>
    <n v="8262"/>
    <n v="11.802857142857142"/>
    <x v="1"/>
    <n v="76"/>
    <n v="108.71052631578948"/>
    <x v="1"/>
    <s v="USD"/>
    <n v="1330927200"/>
    <n v="1332997200"/>
    <b v="0"/>
    <b v="1"/>
    <s v="film &amp; video/drama"/>
    <x v="4"/>
    <x v="6"/>
  </r>
  <r>
    <s v="Walker-Taylor"/>
    <s v="Automated uniform concept"/>
    <n v="700"/>
    <n v="1848"/>
    <n v="2.64"/>
    <x v="1"/>
    <n v="43"/>
    <n v="42.97674418604651"/>
    <x v="1"/>
    <s v="USD"/>
    <n v="1571115600"/>
    <n v="1574920800"/>
    <b v="0"/>
    <b v="1"/>
    <s v="theater/plays"/>
    <x v="3"/>
    <x v="3"/>
  </r>
  <r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s v="food/food trucks"/>
    <x v="0"/>
    <x v="0"/>
  </r>
  <r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s v="film &amp; video/documentary"/>
    <x v="4"/>
    <x v="4"/>
  </r>
  <r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b v="0"/>
    <b v="1"/>
    <s v="theater/plays"/>
    <x v="3"/>
    <x v="3"/>
  </r>
  <r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s v="games/video games"/>
    <x v="6"/>
    <x v="11"/>
  </r>
  <r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s v="publishing/nonfiction"/>
    <x v="5"/>
    <x v="9"/>
  </r>
  <r>
    <s v="Buckley Group"/>
    <s v="Diverse high-level attitude"/>
    <n v="3200"/>
    <n v="7661"/>
    <n v="2.3940625"/>
    <x v="1"/>
    <n v="68"/>
    <n v="112.66176470588235"/>
    <x v="1"/>
    <s v="USD"/>
    <n v="1346043600"/>
    <n v="1346907600"/>
    <b v="0"/>
    <b v="0"/>
    <s v="games/video games"/>
    <x v="6"/>
    <x v="11"/>
  </r>
  <r>
    <s v="Vincent PLC"/>
    <s v="Visionary 24hour analyzer"/>
    <n v="3200"/>
    <n v="2950"/>
    <n v="0.921875"/>
    <x v="0"/>
    <n v="36"/>
    <n v="81.944444444444443"/>
    <x v="3"/>
    <s v="DKK"/>
    <n v="1464325200"/>
    <n v="1464498000"/>
    <b v="0"/>
    <b v="1"/>
    <s v="music/rock"/>
    <x v="1"/>
    <x v="1"/>
  </r>
  <r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b v="0"/>
    <b v="0"/>
    <s v="music/rock"/>
    <x v="1"/>
    <x v="1"/>
  </r>
  <r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b v="1"/>
    <b v="1"/>
    <s v="theater/plays"/>
    <x v="3"/>
    <x v="3"/>
  </r>
  <r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b v="0"/>
    <b v="1"/>
    <s v="publishing/nonfiction"/>
    <x v="5"/>
    <x v="9"/>
  </r>
  <r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b v="0"/>
    <b v="1"/>
    <s v="theater/plays"/>
    <x v="3"/>
    <x v="3"/>
  </r>
  <r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s v="games/video games"/>
    <x v="6"/>
    <x v="11"/>
  </r>
  <r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b v="0"/>
    <b v="1"/>
    <s v="music/rock"/>
    <x v="1"/>
    <x v="1"/>
  </r>
  <r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b v="0"/>
    <b v="0"/>
    <s v="music/rock"/>
    <x v="1"/>
    <x v="1"/>
  </r>
  <r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b v="1"/>
    <b v="1"/>
    <s v="music/rock"/>
    <x v="1"/>
    <x v="1"/>
  </r>
  <r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b v="0"/>
    <b v="1"/>
    <s v="publishing/nonfiction"/>
    <x v="5"/>
    <x v="9"/>
  </r>
  <r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b v="0"/>
    <b v="0"/>
    <s v="film &amp; video/shorts"/>
    <x v="4"/>
    <x v="12"/>
  </r>
  <r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b v="0"/>
    <b v="1"/>
    <s v="theater/plays"/>
    <x v="3"/>
    <x v="3"/>
  </r>
  <r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b v="0"/>
    <b v="1"/>
    <s v="film &amp; video/drama"/>
    <x v="4"/>
    <x v="6"/>
  </r>
  <r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s v="theater/plays"/>
    <x v="3"/>
    <x v="3"/>
  </r>
  <r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s v="theater/plays"/>
    <x v="3"/>
    <x v="3"/>
  </r>
  <r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s v="theater/plays"/>
    <x v="3"/>
    <x v="3"/>
  </r>
  <r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b v="0"/>
    <b v="0"/>
    <s v="photography/photography books"/>
    <x v="7"/>
    <x v="14"/>
  </r>
  <r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b v="1"/>
    <b v="0"/>
    <s v="publishing/translations"/>
    <x v="5"/>
    <x v="18"/>
  </r>
  <r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b v="0"/>
    <b v="0"/>
    <s v="publishing/translations"/>
    <x v="5"/>
    <x v="18"/>
  </r>
  <r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b v="0"/>
    <b v="0"/>
    <s v="theater/plays"/>
    <x v="3"/>
    <x v="3"/>
  </r>
  <r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s v="technology/web"/>
    <x v="2"/>
    <x v="2"/>
  </r>
  <r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s v="music/indie rock"/>
    <x v="1"/>
    <x v="7"/>
  </r>
  <r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b v="0"/>
    <b v="0"/>
    <s v="music/jazz"/>
    <x v="1"/>
    <x v="17"/>
  </r>
  <r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b v="0"/>
    <b v="0"/>
    <s v="theater/plays"/>
    <x v="3"/>
    <x v="3"/>
  </r>
  <r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b v="0"/>
    <b v="1"/>
    <s v="theater/plays"/>
    <x v="3"/>
    <x v="3"/>
  </r>
  <r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b v="0"/>
    <b v="0"/>
    <s v="technology/web"/>
    <x v="2"/>
    <x v="2"/>
  </r>
  <r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b v="0"/>
    <b v="0"/>
    <s v="technology/wearables"/>
    <x v="2"/>
    <x v="8"/>
  </r>
  <r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s v="photography/photography books"/>
    <x v="7"/>
    <x v="14"/>
  </r>
  <r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b v="0"/>
    <b v="0"/>
    <s v="film &amp; video/documentary"/>
    <x v="4"/>
    <x v="4"/>
  </r>
  <r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b v="0"/>
    <b v="0"/>
    <s v="technology/web"/>
    <x v="2"/>
    <x v="2"/>
  </r>
  <r>
    <s v="Cooper, Stanley and Bryant"/>
    <s v="Phased empowering success"/>
    <n v="1000"/>
    <n v="5085"/>
    <n v="5.085"/>
    <x v="1"/>
    <n v="48"/>
    <n v="105.9375"/>
    <x v="1"/>
    <s v="USD"/>
    <n v="1532149200"/>
    <n v="1535259600"/>
    <b v="1"/>
    <b v="1"/>
    <s v="technology/web"/>
    <x v="2"/>
    <x v="2"/>
  </r>
  <r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b v="0"/>
    <b v="0"/>
    <s v="food/food trucks"/>
    <x v="0"/>
    <x v="0"/>
  </r>
  <r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b v="0"/>
    <b v="0"/>
    <s v="film &amp; video/drama"/>
    <x v="4"/>
    <x v="6"/>
  </r>
  <r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b v="0"/>
    <b v="1"/>
    <s v="music/indie rock"/>
    <x v="1"/>
    <x v="7"/>
  </r>
  <r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s v="music/rock"/>
    <x v="1"/>
    <x v="1"/>
  </r>
  <r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b v="0"/>
    <b v="0"/>
    <s v="music/electric music"/>
    <x v="1"/>
    <x v="5"/>
  </r>
  <r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s v="games/video games"/>
    <x v="6"/>
    <x v="11"/>
  </r>
  <r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b v="0"/>
    <b v="1"/>
    <s v="music/indie rock"/>
    <x v="1"/>
    <x v="7"/>
  </r>
  <r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b v="0"/>
    <b v="0"/>
    <s v="publishing/fiction"/>
    <x v="5"/>
    <x v="13"/>
  </r>
  <r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s v="theater/plays"/>
    <x v="3"/>
    <x v="3"/>
  </r>
  <r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b v="0"/>
    <b v="0"/>
    <s v="food/food trucks"/>
    <x v="0"/>
    <x v="0"/>
  </r>
  <r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b v="1"/>
    <b v="0"/>
    <s v="film &amp; video/shorts"/>
    <x v="4"/>
    <x v="12"/>
  </r>
  <r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s v="food/food trucks"/>
    <x v="0"/>
    <x v="0"/>
  </r>
  <r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s v="theater/plays"/>
    <x v="3"/>
    <x v="3"/>
  </r>
  <r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b v="0"/>
    <b v="1"/>
    <s v="technology/wearables"/>
    <x v="2"/>
    <x v="8"/>
  </r>
  <r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b v="0"/>
    <b v="0"/>
    <s v="theater/plays"/>
    <x v="3"/>
    <x v="3"/>
  </r>
  <r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b v="0"/>
    <b v="0"/>
    <s v="theater/plays"/>
    <x v="3"/>
    <x v="3"/>
  </r>
  <r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b v="0"/>
    <b v="1"/>
    <s v="film &amp; video/television"/>
    <x v="4"/>
    <x v="19"/>
  </r>
  <r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s v="film &amp; video/shorts"/>
    <x v="4"/>
    <x v="12"/>
  </r>
  <r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b v="0"/>
    <b v="0"/>
    <s v="theater/plays"/>
    <x v="3"/>
    <x v="3"/>
  </r>
  <r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b v="0"/>
    <b v="0"/>
    <s v="photography/photography books"/>
    <x v="7"/>
    <x v="14"/>
  </r>
  <r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s v="food/food trucks"/>
    <x v="0"/>
    <x v="0"/>
  </r>
  <r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b v="0"/>
    <b v="0"/>
    <s v="theater/plays"/>
    <x v="3"/>
    <x v="3"/>
  </r>
  <r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s v="film &amp; video/drama"/>
    <x v="4"/>
    <x v="6"/>
  </r>
  <r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s v="theater/plays"/>
    <x v="3"/>
    <x v="3"/>
  </r>
  <r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b v="0"/>
    <b v="1"/>
    <s v="theater/plays"/>
    <x v="3"/>
    <x v="3"/>
  </r>
  <r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b v="0"/>
    <b v="0"/>
    <s v="film &amp; video/science fiction"/>
    <x v="4"/>
    <x v="22"/>
  </r>
  <r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b v="0"/>
    <b v="1"/>
    <s v="photography/photography books"/>
    <x v="7"/>
    <x v="14"/>
  </r>
  <r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s v="music/rock"/>
    <x v="1"/>
    <x v="1"/>
  </r>
  <r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s v="food/food trucks"/>
    <x v="0"/>
    <x v="0"/>
  </r>
  <r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b v="0"/>
    <b v="0"/>
    <s v="music/metal"/>
    <x v="1"/>
    <x v="16"/>
  </r>
  <r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b v="0"/>
    <b v="0"/>
    <s v="publishing/nonfiction"/>
    <x v="5"/>
    <x v="9"/>
  </r>
  <r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b v="0"/>
    <b v="0"/>
    <s v="music/electric music"/>
    <x v="1"/>
    <x v="5"/>
  </r>
  <r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s v="theater/plays"/>
    <x v="3"/>
    <x v="3"/>
  </r>
  <r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s v="theater/plays"/>
    <x v="3"/>
    <x v="3"/>
  </r>
  <r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b v="0"/>
    <b v="0"/>
    <s v="film &amp; video/shorts"/>
    <x v="4"/>
    <x v="12"/>
  </r>
  <r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s v="theater/plays"/>
    <x v="3"/>
    <x v="3"/>
  </r>
  <r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b v="0"/>
    <b v="0"/>
    <s v="theater/plays"/>
    <x v="3"/>
    <x v="3"/>
  </r>
  <r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s v="music/indie rock"/>
    <x v="1"/>
    <x v="7"/>
  </r>
  <r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s v="theater/plays"/>
    <x v="3"/>
    <x v="3"/>
  </r>
  <r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b v="0"/>
    <b v="0"/>
    <s v="theater/plays"/>
    <x v="3"/>
    <x v="3"/>
  </r>
  <r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b v="0"/>
    <b v="1"/>
    <s v="music/electric music"/>
    <x v="1"/>
    <x v="5"/>
  </r>
  <r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b v="0"/>
    <b v="0"/>
    <s v="music/indie rock"/>
    <x v="1"/>
    <x v="7"/>
  </r>
  <r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b v="0"/>
    <b v="0"/>
    <s v="film &amp; video/documentary"/>
    <x v="4"/>
    <x v="4"/>
  </r>
  <r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b v="0"/>
    <b v="0"/>
    <s v="publishing/translations"/>
    <x v="5"/>
    <x v="18"/>
  </r>
  <r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b v="0"/>
    <b v="1"/>
    <s v="film &amp; video/documentary"/>
    <x v="4"/>
    <x v="4"/>
  </r>
  <r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b v="0"/>
    <b v="1"/>
    <s v="film &amp; video/television"/>
    <x v="4"/>
    <x v="19"/>
  </r>
  <r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s v="theater/plays"/>
    <x v="3"/>
    <x v="3"/>
  </r>
  <r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b v="0"/>
    <b v="1"/>
    <s v="food/food trucks"/>
    <x v="0"/>
    <x v="0"/>
  </r>
  <r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s v="theater/plays"/>
    <x v="3"/>
    <x v="3"/>
  </r>
  <r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s v="film &amp; video/documentary"/>
    <x v="4"/>
    <x v="4"/>
  </r>
  <r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b v="0"/>
    <b v="0"/>
    <s v="music/jazz"/>
    <x v="1"/>
    <x v="17"/>
  </r>
  <r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s v="technology/web"/>
    <x v="2"/>
    <x v="2"/>
  </r>
  <r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b v="0"/>
    <b v="1"/>
    <s v="music/rock"/>
    <x v="1"/>
    <x v="1"/>
  </r>
  <r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b v="0"/>
    <b v="0"/>
    <s v="technology/web"/>
    <x v="2"/>
    <x v="2"/>
  </r>
  <r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b v="0"/>
    <b v="1"/>
    <s v="publishing/nonfiction"/>
    <x v="5"/>
    <x v="9"/>
  </r>
  <r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b v="0"/>
    <b v="0"/>
    <s v="publishing/radio &amp; podcasts"/>
    <x v="5"/>
    <x v="15"/>
  </r>
  <r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b v="0"/>
    <b v="0"/>
    <s v="theater/plays"/>
    <x v="3"/>
    <x v="3"/>
  </r>
  <r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b v="1"/>
    <b v="1"/>
    <s v="film &amp; video/documentary"/>
    <x v="4"/>
    <x v="4"/>
  </r>
  <r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s v="theater/plays"/>
    <x v="3"/>
    <x v="3"/>
  </r>
  <r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b v="0"/>
    <b v="0"/>
    <s v="games/video games"/>
    <x v="6"/>
    <x v="11"/>
  </r>
  <r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b v="0"/>
    <b v="1"/>
    <s v="theater/plays"/>
    <x v="3"/>
    <x v="3"/>
  </r>
  <r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b v="0"/>
    <b v="0"/>
    <s v="theater/plays"/>
    <x v="3"/>
    <x v="3"/>
  </r>
  <r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b v="1"/>
    <b v="0"/>
    <s v="technology/web"/>
    <x v="2"/>
    <x v="2"/>
  </r>
  <r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b v="1"/>
    <b v="0"/>
    <s v="film &amp; video/drama"/>
    <x v="4"/>
    <x v="6"/>
  </r>
  <r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b v="0"/>
    <b v="0"/>
    <s v="film &amp; video/drama"/>
    <x v="4"/>
    <x v="6"/>
  </r>
  <r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b v="0"/>
    <b v="0"/>
    <s v="theater/plays"/>
    <x v="3"/>
    <x v="3"/>
  </r>
  <r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b v="0"/>
    <b v="1"/>
    <s v="film &amp; video/shorts"/>
    <x v="4"/>
    <x v="12"/>
  </r>
  <r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b v="0"/>
    <b v="1"/>
    <s v="theater/plays"/>
    <x v="3"/>
    <x v="3"/>
  </r>
  <r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s v="technology/web"/>
    <x v="2"/>
    <x v="2"/>
  </r>
  <r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s v="music/world music"/>
    <x v="1"/>
    <x v="21"/>
  </r>
  <r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s v="theater/plays"/>
    <x v="3"/>
    <x v="3"/>
  </r>
  <r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b v="0"/>
    <b v="0"/>
    <s v="theater/plays"/>
    <x v="3"/>
    <x v="3"/>
  </r>
  <r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b v="0"/>
    <b v="0"/>
    <s v="theater/plays"/>
    <x v="3"/>
    <x v="3"/>
  </r>
  <r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s v="food/food trucks"/>
    <x v="0"/>
    <x v="0"/>
  </r>
  <r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s v="theater/plays"/>
    <x v="3"/>
    <x v="3"/>
  </r>
  <r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b v="0"/>
    <b v="0"/>
    <s v="technology/web"/>
    <x v="2"/>
    <x v="2"/>
  </r>
  <r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b v="0"/>
    <b v="0"/>
    <s v="theater/plays"/>
    <x v="3"/>
    <x v="3"/>
  </r>
  <r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b v="0"/>
    <b v="1"/>
    <s v="theater/plays"/>
    <x v="3"/>
    <x v="3"/>
  </r>
  <r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s v="theater/plays"/>
    <x v="3"/>
    <x v="3"/>
  </r>
  <r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b v="0"/>
    <b v="0"/>
    <s v="music/rock"/>
    <x v="1"/>
    <x v="1"/>
  </r>
  <r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b v="0"/>
    <b v="0"/>
    <s v="theater/plays"/>
    <x v="3"/>
    <x v="3"/>
  </r>
  <r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b v="0"/>
    <b v="0"/>
    <s v="theater/plays"/>
    <x v="3"/>
    <x v="3"/>
  </r>
  <r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b v="0"/>
    <b v="0"/>
    <s v="theater/plays"/>
    <x v="3"/>
    <x v="3"/>
  </r>
  <r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s v="theater/plays"/>
    <x v="3"/>
    <x v="3"/>
  </r>
  <r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b v="0"/>
    <b v="0"/>
    <s v="film &amp; video/documentary"/>
    <x v="4"/>
    <x v="4"/>
  </r>
  <r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b v="0"/>
    <b v="1"/>
    <s v="publishing/fiction"/>
    <x v="5"/>
    <x v="13"/>
  </r>
  <r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s v="games/video games"/>
    <x v="6"/>
    <x v="11"/>
  </r>
  <r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b v="0"/>
    <b v="0"/>
    <s v="technology/web"/>
    <x v="2"/>
    <x v="2"/>
  </r>
  <r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s v="theater/plays"/>
    <x v="3"/>
    <x v="3"/>
  </r>
  <r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b v="0"/>
    <b v="0"/>
    <s v="theater/plays"/>
    <x v="3"/>
    <x v="3"/>
  </r>
  <r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b v="0"/>
    <b v="0"/>
    <s v="food/food trucks"/>
    <x v="0"/>
    <x v="0"/>
  </r>
  <r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b v="0"/>
    <b v="0"/>
    <s v="photography/photography books"/>
    <x v="7"/>
    <x v="14"/>
  </r>
  <r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s v="photography/photography books"/>
    <x v="7"/>
    <x v="14"/>
  </r>
  <r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s v="theater/plays"/>
    <x v="3"/>
    <x v="3"/>
  </r>
  <r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s v="theater/plays"/>
    <x v="3"/>
    <x v="3"/>
  </r>
  <r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b v="1"/>
    <b v="1"/>
    <s v="film &amp; video/documentary"/>
    <x v="4"/>
    <x v="4"/>
  </r>
  <r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b v="0"/>
    <b v="0"/>
    <s v="technology/web"/>
    <x v="2"/>
    <x v="2"/>
  </r>
  <r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s v="theater/plays"/>
    <x v="3"/>
    <x v="3"/>
  </r>
  <r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b v="0"/>
    <b v="1"/>
    <s v="music/rock"/>
    <x v="1"/>
    <x v="1"/>
  </r>
  <r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b v="0"/>
    <b v="0"/>
    <s v="film &amp; video/documentary"/>
    <x v="4"/>
    <x v="4"/>
  </r>
  <r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s v="film &amp; video/science fiction"/>
    <x v="4"/>
    <x v="22"/>
  </r>
  <r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b v="0"/>
    <b v="0"/>
    <s v="technology/web"/>
    <x v="2"/>
    <x v="2"/>
  </r>
  <r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b v="0"/>
    <b v="0"/>
    <s v="theater/plays"/>
    <x v="3"/>
    <x v="3"/>
  </r>
  <r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s v="film &amp; video/science fiction"/>
    <x v="4"/>
    <x v="22"/>
  </r>
  <r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b v="0"/>
    <b v="0"/>
    <s v="theater/plays"/>
    <x v="3"/>
    <x v="3"/>
  </r>
  <r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b v="0"/>
    <b v="0"/>
    <s v="film &amp; video/animation"/>
    <x v="4"/>
    <x v="10"/>
  </r>
  <r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s v="publishing/translations"/>
    <x v="5"/>
    <x v="18"/>
  </r>
  <r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s v="technology/web"/>
    <x v="2"/>
    <x v="2"/>
  </r>
  <r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b v="0"/>
    <b v="0"/>
    <s v="publishing/translations"/>
    <x v="5"/>
    <x v="18"/>
  </r>
  <r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b v="0"/>
    <b v="0"/>
    <s v="food/food trucks"/>
    <x v="0"/>
    <x v="0"/>
  </r>
  <r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b v="0"/>
    <b v="1"/>
    <s v="photography/photography books"/>
    <x v="7"/>
    <x v="14"/>
  </r>
  <r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b v="0"/>
    <b v="0"/>
    <s v="theater/plays"/>
    <x v="3"/>
    <x v="3"/>
  </r>
  <r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b v="0"/>
    <b v="0"/>
    <s v="music/rock"/>
    <x v="1"/>
    <x v="1"/>
  </r>
  <r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b v="0"/>
    <b v="0"/>
    <s v="theater/plays"/>
    <x v="3"/>
    <x v="3"/>
  </r>
  <r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b v="0"/>
    <b v="0"/>
    <s v="music/world music"/>
    <x v="1"/>
    <x v="21"/>
  </r>
  <r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b v="0"/>
    <b v="0"/>
    <s v="food/food trucks"/>
    <x v="0"/>
    <x v="0"/>
  </r>
  <r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b v="0"/>
    <b v="0"/>
    <s v="theater/plays"/>
    <x v="3"/>
    <x v="3"/>
  </r>
  <r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s v="theater/plays"/>
    <x v="3"/>
    <x v="3"/>
  </r>
  <r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s v="film &amp; video/television"/>
    <x v="4"/>
    <x v="19"/>
  </r>
  <r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b v="0"/>
    <b v="1"/>
    <s v="technology/web"/>
    <x v="2"/>
    <x v="2"/>
  </r>
  <r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s v="theater/plays"/>
    <x v="3"/>
    <x v="3"/>
  </r>
  <r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b v="0"/>
    <b v="0"/>
    <s v="music/indie rock"/>
    <x v="1"/>
    <x v="7"/>
  </r>
  <r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b v="0"/>
    <b v="1"/>
    <s v="theater/plays"/>
    <x v="3"/>
    <x v="3"/>
  </r>
  <r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b v="0"/>
    <b v="1"/>
    <s v="theater/plays"/>
    <x v="3"/>
    <x v="3"/>
  </r>
  <r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s v="food/food trucks"/>
    <x v="0"/>
    <x v="0"/>
  </r>
  <r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b v="0"/>
    <b v="0"/>
    <s v="games/video games"/>
    <x v="6"/>
    <x v="11"/>
  </r>
  <r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b v="0"/>
    <b v="0"/>
    <s v="theater/plays"/>
    <x v="3"/>
    <x v="3"/>
  </r>
  <r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s v="publishing/nonfiction"/>
    <x v="5"/>
    <x v="9"/>
  </r>
  <r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b v="0"/>
    <b v="0"/>
    <s v="technology/web"/>
    <x v="2"/>
    <x v="2"/>
  </r>
  <r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s v="film &amp; video/documentary"/>
    <x v="4"/>
    <x v="4"/>
  </r>
  <r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b v="0"/>
    <b v="0"/>
    <s v="film &amp; video/documentary"/>
    <x v="4"/>
    <x v="4"/>
  </r>
  <r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b v="0"/>
    <b v="0"/>
    <s v="theater/plays"/>
    <x v="3"/>
    <x v="3"/>
  </r>
  <r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s v="music/rock"/>
    <x v="1"/>
    <x v="1"/>
  </r>
  <r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s v="music/rock"/>
    <x v="1"/>
    <x v="1"/>
  </r>
  <r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b v="0"/>
    <b v="0"/>
    <s v="film &amp; video/documentary"/>
    <x v="4"/>
    <x v="4"/>
  </r>
  <r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s v="publishing/radio &amp; podcasts"/>
    <x v="5"/>
    <x v="15"/>
  </r>
  <r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b v="0"/>
    <b v="0"/>
    <s v="publishing/translations"/>
    <x v="5"/>
    <x v="18"/>
  </r>
  <r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s v="film &amp; video/drama"/>
    <x v="4"/>
    <x v="6"/>
  </r>
  <r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b v="0"/>
    <b v="1"/>
    <s v="music/rock"/>
    <x v="1"/>
    <x v="1"/>
  </r>
  <r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b v="0"/>
    <b v="1"/>
    <s v="film &amp; video/drama"/>
    <x v="4"/>
    <x v="6"/>
  </r>
  <r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s v="photography/photography books"/>
    <x v="7"/>
    <x v="14"/>
  </r>
  <r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s v="publishing/translations"/>
    <x v="5"/>
    <x v="18"/>
  </r>
  <r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b v="0"/>
    <b v="1"/>
    <s v="food/food trucks"/>
    <x v="0"/>
    <x v="0"/>
  </r>
  <r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s v="theater/plays"/>
    <x v="3"/>
    <x v="3"/>
  </r>
  <r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b v="0"/>
    <b v="0"/>
    <s v="theater/plays"/>
    <x v="3"/>
    <x v="3"/>
  </r>
  <r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s v="music/indie rock"/>
    <x v="1"/>
    <x v="7"/>
  </r>
  <r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0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x v="1"/>
    <n v="1408597200"/>
    <d v="2014-08-21T00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x v="2"/>
    <n v="1384840800"/>
    <d v="2013-11-19T00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x v="3"/>
    <n v="1568955600"/>
    <d v="2019-09-20T00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x v="4"/>
    <n v="1548309600"/>
    <d v="2019-01-24T00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x v="5"/>
    <n v="1347080400"/>
    <d v="2012-09-08T00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x v="6"/>
    <n v="1505365200"/>
    <d v="2017-09-14T00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x v="7"/>
    <n v="1439614800"/>
    <d v="2015-08-15T00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x v="8"/>
    <n v="1281502800"/>
    <d v="2010-08-11T00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x v="9"/>
    <n v="1383804000"/>
    <d v="2013-11-07T00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x v="10"/>
    <n v="1285909200"/>
    <d v="2010-10-01T00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x v="11"/>
    <n v="1285563600"/>
    <d v="2010-09-27T00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x v="12"/>
    <n v="1572411600"/>
    <d v="2019-10-30T00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x v="13"/>
    <n v="1466658000"/>
    <d v="2016-06-23T00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x v="14"/>
    <n v="1333342800"/>
    <d v="2012-04-02T00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x v="15"/>
    <n v="1576303200"/>
    <d v="2019-12-14T00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x v="16"/>
    <n v="1392271200"/>
    <d v="2014-02-13T00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x v="17"/>
    <n v="1294898400"/>
    <d v="2011-01-13T00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x v="18"/>
    <n v="1537074000"/>
    <d v="2018-09-16T00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x v="19"/>
    <n v="1553490000"/>
    <d v="2019-03-25T00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x v="20"/>
    <n v="1406523600"/>
    <d v="2014-07-28T00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x v="21"/>
    <n v="1316322000"/>
    <d v="2011-09-18T00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x v="22"/>
    <n v="1524027600"/>
    <d v="2018-04-18T00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x v="23"/>
    <n v="1554699600"/>
    <d v="2019-04-08T00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x v="24"/>
    <n v="1403499600"/>
    <d v="2014-06-23T00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x v="25"/>
    <n v="1307422800"/>
    <d v="2011-06-07T00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x v="26"/>
    <n v="1535346000"/>
    <d v="2018-08-27T00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x v="27"/>
    <n v="1444539600"/>
    <d v="2015-10-11T00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x v="28"/>
    <n v="1267682400"/>
    <d v="2010-03-04T00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x v="29"/>
    <n v="1535518800"/>
    <d v="2018-08-29T00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x v="30"/>
    <n v="1559106000"/>
    <d v="2019-05-29T00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x v="31"/>
    <n v="1454392800"/>
    <d v="2016-02-02T00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x v="32"/>
    <n v="1517896800"/>
    <d v="2018-02-06T00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x v="33"/>
    <n v="1415685600"/>
    <d v="2014-11-11T00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x v="34"/>
    <n v="1490677200"/>
    <d v="2017-03-28T00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x v="35"/>
    <n v="1551506400"/>
    <d v="2019-03-02T00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x v="36"/>
    <n v="1300856400"/>
    <d v="2011-03-23T00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x v="37"/>
    <n v="1573192800"/>
    <d v="2019-11-08T00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x v="38"/>
    <n v="1287810000"/>
    <d v="2010-10-23T00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x v="39"/>
    <n v="1362978000"/>
    <d v="2013-03-11T00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x v="40"/>
    <n v="1277355600"/>
    <d v="2010-06-24T00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x v="41"/>
    <n v="1348981200"/>
    <d v="2012-09-30T00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x v="42"/>
    <n v="1310533200"/>
    <d v="2011-07-13T00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x v="43"/>
    <n v="1407560400"/>
    <d v="2014-08-09T00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x v="44"/>
    <n v="1552885200"/>
    <d v="2019-03-18T00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x v="45"/>
    <n v="1479362400"/>
    <d v="2016-11-17T00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x v="46"/>
    <n v="1280552400"/>
    <d v="2010-07-31T00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x v="47"/>
    <n v="1398661200"/>
    <d v="2014-04-28T00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x v="48"/>
    <n v="1436245200"/>
    <d v="2015-07-07T00:00: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x v="49"/>
    <n v="1575439200"/>
    <d v="2019-12-04T00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s v="IT"/>
    <s v="EUR"/>
    <n v="1375333200"/>
    <x v="50"/>
    <n v="1377752400"/>
    <d v="2013-08-29T00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x v="51"/>
    <n v="1334206800"/>
    <d v="2012-04-12T00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x v="52"/>
    <n v="1284872400"/>
    <d v="2010-09-19T00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x v="53"/>
    <n v="1403931600"/>
    <d v="2014-06-28T00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x v="54"/>
    <n v="1521262800"/>
    <d v="2018-03-17T00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x v="55"/>
    <n v="1533358800"/>
    <d v="2018-08-04T00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x v="56"/>
    <n v="1421474400"/>
    <d v="2015-01-17T00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x v="57"/>
    <n v="1505278800"/>
    <d v="2017-09-13T00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x v="58"/>
    <n v="1443934800"/>
    <d v="2015-10-04T00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x v="59"/>
    <n v="1498539600"/>
    <d v="2017-06-27T00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x v="60"/>
    <n v="1342760400"/>
    <d v="2012-07-20T00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x v="61"/>
    <n v="1301720400"/>
    <d v="2011-04-02T00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x v="62"/>
    <n v="1433566800"/>
    <d v="2015-06-06T00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x v="63"/>
    <n v="1493874000"/>
    <d v="2017-05-04T00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x v="64"/>
    <n v="1531803600"/>
    <d v="2018-07-17T00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x v="65"/>
    <n v="1296712800"/>
    <d v="2011-02-03T00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x v="66"/>
    <n v="1428901200"/>
    <d v="2015-04-13T00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x v="67"/>
    <n v="1264831200"/>
    <d v="2010-01-30T00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x v="68"/>
    <n v="1505192400"/>
    <d v="2017-09-12T00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x v="69"/>
    <n v="1295676000"/>
    <d v="2011-01-22T00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x v="70"/>
    <n v="1292911200"/>
    <d v="2010-12-21T00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x v="71"/>
    <n v="1575439200"/>
    <d v="2019-12-04T00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x v="72"/>
    <n v="1438837200"/>
    <d v="2015-08-06T00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x v="73"/>
    <n v="1480485600"/>
    <d v="2016-11-30T00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x v="74"/>
    <n v="1459141200"/>
    <d v="2016-03-28T00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x v="75"/>
    <n v="1532322000"/>
    <d v="2018-07-23T00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x v="76"/>
    <n v="1426222800"/>
    <d v="2015-03-13T00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x v="77"/>
    <n v="1286773200"/>
    <d v="2010-10-11T00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x v="78"/>
    <n v="1523941200"/>
    <d v="2018-04-17T00:00: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x v="79"/>
    <n v="1529557200"/>
    <d v="2018-06-21T00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x v="80"/>
    <n v="1506574800"/>
    <d v="2017-09-28T00:00: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x v="81"/>
    <n v="1513576800"/>
    <d v="2017-12-18T00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x v="82"/>
    <n v="1548309600"/>
    <d v="2019-01-24T00:00: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x v="83"/>
    <n v="1471582800"/>
    <d v="2016-08-19T00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x v="84"/>
    <n v="1344315600"/>
    <d v="2012-08-07T00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x v="85"/>
    <n v="1316408400"/>
    <d v="2011-09-19T00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x v="86"/>
    <n v="1431838800"/>
    <d v="2015-05-17T00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x v="87"/>
    <n v="1300510800"/>
    <d v="2011-03-19T00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x v="88"/>
    <n v="1431061200"/>
    <d v="2015-05-08T00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x v="89"/>
    <n v="1271480400"/>
    <d v="2010-04-17T00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x v="90"/>
    <n v="1456380000"/>
    <d v="2016-02-25T00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x v="91"/>
    <n v="1472878800"/>
    <d v="2016-09-03T00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x v="92"/>
    <n v="1277355600"/>
    <d v="2010-06-24T00:00: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x v="93"/>
    <n v="1351054800"/>
    <d v="2012-10-24T00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x v="94"/>
    <n v="1555563600"/>
    <d v="2019-04-18T00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x v="95"/>
    <n v="1571634000"/>
    <d v="2019-10-21T00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x v="96"/>
    <n v="1300856400"/>
    <d v="2011-03-23T00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x v="48"/>
    <n v="1439874000"/>
    <d v="2015-08-18T00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x v="97"/>
    <n v="1438318800"/>
    <d v="2015-07-31T00:00: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x v="98"/>
    <n v="1419400800"/>
    <d v="2014-12-24T00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s v="US"/>
    <s v="USD"/>
    <n v="1319000400"/>
    <x v="99"/>
    <n v="1320555600"/>
    <d v="2011-11-06T00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x v="100"/>
    <n v="1425103200"/>
    <d v="2015-02-28T00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x v="101"/>
    <n v="1526878800"/>
    <d v="2018-05-21T00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x v="102"/>
    <n v="1288674000"/>
    <d v="2010-11-02T00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x v="103"/>
    <n v="1495602000"/>
    <d v="2017-05-24T00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x v="104"/>
    <n v="1366434000"/>
    <d v="2013-04-20T00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x v="105"/>
    <n v="1568350800"/>
    <d v="2019-09-13T00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x v="106"/>
    <n v="1525928400"/>
    <d v="2018-05-10T00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x v="107"/>
    <n v="1336885200"/>
    <d v="2012-05-13T00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x v="108"/>
    <n v="1389679200"/>
    <d v="2014-01-14T00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x v="109"/>
    <n v="1538283600"/>
    <d v="2018-09-30T00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x v="110"/>
    <n v="1348808400"/>
    <d v="2012-09-28T00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x v="111"/>
    <n v="1410152400"/>
    <d v="2014-09-08T00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x v="112"/>
    <n v="1505797200"/>
    <d v="2017-09-19T00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x v="113"/>
    <n v="1554872400"/>
    <d v="2019-04-10T00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x v="114"/>
    <n v="1513922400"/>
    <d v="2017-12-22T00:00: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x v="115"/>
    <n v="1442638800"/>
    <d v="2015-09-19T00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x v="116"/>
    <n v="1317186000"/>
    <d v="2011-09-28T00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x v="117"/>
    <n v="1391234400"/>
    <d v="2014-02-01T00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x v="118"/>
    <n v="1404363600"/>
    <d v="2014-07-03T00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x v="119"/>
    <n v="1429592400"/>
    <d v="2015-04-21T00:00: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x v="33"/>
    <n v="1413608400"/>
    <d v="2014-10-18T00:00: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x v="120"/>
    <n v="1419400800"/>
    <d v="2014-12-24T00:00: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x v="121"/>
    <n v="1448604000"/>
    <d v="2015-11-27T00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x v="122"/>
    <n v="1562302800"/>
    <d v="2019-07-05T00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x v="123"/>
    <n v="1537678800"/>
    <d v="2018-09-23T00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x v="124"/>
    <n v="1473570000"/>
    <d v="2016-09-11T00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x v="125"/>
    <n v="1273899600"/>
    <d v="2010-05-15T00:00: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x v="126"/>
    <n v="1284008400"/>
    <d v="2010-09-09T00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x v="127"/>
    <n v="1425103200"/>
    <d v="2015-02-28T00:00: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x v="128"/>
    <n v="1320991200"/>
    <d v="2011-11-11T00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x v="129"/>
    <n v="1386828000"/>
    <d v="2013-12-12T00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x v="130"/>
    <n v="1517119200"/>
    <d v="2018-01-28T00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x v="131"/>
    <n v="1315026000"/>
    <d v="2011-09-03T00:00: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x v="132"/>
    <n v="1312693200"/>
    <d v="2011-08-07T00:00: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x v="133"/>
    <n v="1363064400"/>
    <d v="2013-03-12T00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x v="134"/>
    <n v="1403154000"/>
    <d v="2014-06-19T00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x v="135"/>
    <n v="1286859600"/>
    <d v="2010-10-12T00:00: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x v="136"/>
    <n v="1349326800"/>
    <d v="2012-10-04T00:00: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x v="137"/>
    <n v="1430974800"/>
    <d v="2015-05-07T00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x v="138"/>
    <n v="1519970400"/>
    <d v="2018-03-02T00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x v="139"/>
    <n v="1434603600"/>
    <d v="2015-06-18T00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x v="107"/>
    <n v="1337230800"/>
    <d v="2012-05-17T00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x v="140"/>
    <n v="1279429200"/>
    <d v="2010-07-18T00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x v="141"/>
    <n v="1561438800"/>
    <d v="2019-06-25T00:00: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x v="142"/>
    <n v="1410498000"/>
    <d v="2014-09-12T00:00: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x v="143"/>
    <n v="1322460000"/>
    <d v="2011-11-28T00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x v="144"/>
    <n v="1466312400"/>
    <d v="2016-06-19T00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x v="145"/>
    <n v="1501736400"/>
    <d v="2017-08-03T00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x v="146"/>
    <n v="1361512800"/>
    <d v="2013-02-22T00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s v="US"/>
    <s v="USD"/>
    <n v="1544940000"/>
    <x v="147"/>
    <n v="1545026400"/>
    <d v="2018-12-17T00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x v="148"/>
    <n v="1406696400"/>
    <d v="2014-07-30T00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x v="149"/>
    <n v="1487916000"/>
    <d v="2017-02-24T00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x v="150"/>
    <n v="1351141200"/>
    <d v="2012-10-25T00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x v="151"/>
    <n v="1465016400"/>
    <d v="2016-06-04T00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x v="152"/>
    <n v="1270789200"/>
    <d v="2010-04-09T00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x v="153"/>
    <n v="1572325200"/>
    <d v="2019-10-29T00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x v="154"/>
    <n v="1389420000"/>
    <d v="2014-01-11T00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x v="155"/>
    <n v="1449640800"/>
    <d v="2015-12-09T00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x v="156"/>
    <n v="1555218000"/>
    <d v="2019-04-14T00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x v="157"/>
    <n v="1557723600"/>
    <d v="2019-05-13T00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x v="158"/>
    <n v="1443502800"/>
    <d v="2015-09-29T00:00: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x v="159"/>
    <n v="1546840800"/>
    <d v="2019-01-07T00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x v="160"/>
    <n v="1512712800"/>
    <d v="2017-12-08T00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x v="161"/>
    <n v="1507525200"/>
    <d v="2017-10-09T00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x v="162"/>
    <n v="1504328400"/>
    <d v="2017-09-02T00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x v="163"/>
    <n v="1293343200"/>
    <d v="2010-12-26T00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s v="AU"/>
    <s v="AUD"/>
    <n v="1370840400"/>
    <x v="164"/>
    <n v="1371704400"/>
    <d v="2013-06-20T00:00: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x v="165"/>
    <n v="1552798800"/>
    <d v="2019-03-17T00:00: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x v="166"/>
    <n v="1342328400"/>
    <d v="2012-07-15T00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x v="167"/>
    <n v="1502341200"/>
    <d v="2017-08-10T00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x v="168"/>
    <n v="1397192400"/>
    <d v="2014-04-11T00:00: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s v="US"/>
    <s v="USD"/>
    <n v="1405746000"/>
    <x v="169"/>
    <n v="1407042000"/>
    <d v="2014-08-03T00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x v="170"/>
    <n v="1369371600"/>
    <d v="2013-05-24T00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x v="171"/>
    <n v="1444107600"/>
    <d v="2015-10-06T00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x v="172"/>
    <n v="1474261200"/>
    <d v="2016-09-19T00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x v="173"/>
    <n v="1473656400"/>
    <d v="2016-09-12T00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x v="174"/>
    <n v="1291960800"/>
    <d v="2010-12-10T00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x v="175"/>
    <n v="1506747600"/>
    <d v="2017-09-30T00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x v="176"/>
    <n v="1363582800"/>
    <d v="2013-03-18T00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x v="177"/>
    <n v="1269666000"/>
    <d v="2010-03-27T00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x v="178"/>
    <n v="1508648400"/>
    <d v="2017-10-22T00:00: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x v="179"/>
    <n v="1561957200"/>
    <d v="2019-07-01T00:00: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x v="180"/>
    <n v="1285131600"/>
    <d v="2010-09-22T00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x v="181"/>
    <n v="1556946000"/>
    <d v="2019-05-04T00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x v="182"/>
    <n v="1527138000"/>
    <d v="2018-05-24T00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x v="183"/>
    <n v="1402117200"/>
    <d v="2014-06-07T00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x v="184"/>
    <n v="1364014800"/>
    <d v="2013-03-23T00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x v="185"/>
    <n v="1417586400"/>
    <d v="2014-12-03T00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x v="186"/>
    <n v="1457071200"/>
    <d v="2016-03-04T00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s v="US"/>
    <s v="USD"/>
    <n v="1370322000"/>
    <x v="187"/>
    <n v="1370408400"/>
    <d v="2013-06-05T00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x v="188"/>
    <n v="1552626000"/>
    <d v="2019-03-15T00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x v="189"/>
    <n v="1404190800"/>
    <d v="2014-07-01T00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x v="190"/>
    <n v="1523509200"/>
    <d v="2018-04-12T00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x v="191"/>
    <n v="1443589200"/>
    <d v="2015-09-30T00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x v="192"/>
    <n v="1533445200"/>
    <d v="2018-08-05T00:00: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x v="173"/>
    <n v="1474520400"/>
    <d v="2016-09-22T00:00: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x v="193"/>
    <n v="1499403600"/>
    <d v="2017-07-07T00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x v="194"/>
    <n v="1283576400"/>
    <d v="2010-09-04T00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x v="195"/>
    <n v="1436590800"/>
    <d v="2015-07-11T00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s v="CA"/>
    <s v="CAD"/>
    <n v="1269493200"/>
    <x v="152"/>
    <n v="1270443600"/>
    <d v="2010-04-05T00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x v="196"/>
    <n v="1407819600"/>
    <d v="2014-08-12T00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x v="197"/>
    <n v="1317877200"/>
    <d v="2011-10-06T00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x v="198"/>
    <n v="1484805600"/>
    <d v="2017-01-19T00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x v="199"/>
    <n v="1302670800"/>
    <d v="2011-04-13T00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x v="200"/>
    <n v="1540789200"/>
    <d v="2018-10-29T00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x v="201"/>
    <n v="1268028000"/>
    <d v="2010-03-08T00:00: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x v="202"/>
    <n v="1537160400"/>
    <d v="2018-09-17T00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x v="203"/>
    <n v="1512280800"/>
    <d v="2017-12-03T00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x v="204"/>
    <n v="1463115600"/>
    <d v="2016-05-13T00:00: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x v="205"/>
    <n v="1490850000"/>
    <d v="2017-03-30T00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x v="206"/>
    <n v="1379653200"/>
    <d v="2013-09-20T00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x v="207"/>
    <n v="1580364000"/>
    <d v="2020-01-30T00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x v="208"/>
    <n v="1289714400"/>
    <d v="2010-11-14T00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x v="209"/>
    <n v="1282712400"/>
    <d v="2010-08-25T00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x v="210"/>
    <n v="1550210400"/>
    <d v="2019-02-15T00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x v="211"/>
    <n v="1322114400"/>
    <d v="2011-11-24T00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x v="212"/>
    <n v="1557205200"/>
    <d v="2019-05-07T00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x v="213"/>
    <n v="1323928800"/>
    <d v="2011-12-15T00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x v="214"/>
    <n v="1346130000"/>
    <d v="2012-08-28T00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x v="215"/>
    <n v="1311051600"/>
    <d v="2011-07-19T00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x v="216"/>
    <n v="1340427600"/>
    <d v="2012-06-23T00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x v="217"/>
    <n v="1412312400"/>
    <d v="2014-10-03T00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x v="218"/>
    <n v="1459314000"/>
    <d v="2016-03-30T00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x v="219"/>
    <n v="1415426400"/>
    <d v="2014-11-08T00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x v="220"/>
    <n v="1399093200"/>
    <d v="2014-05-03T00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x v="221"/>
    <n v="1273899600"/>
    <d v="2010-05-15T00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x v="222"/>
    <n v="1432184400"/>
    <d v="2015-05-21T00:00: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x v="172"/>
    <n v="1474779600"/>
    <d v="2016-09-25T00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x v="223"/>
    <n v="1500440400"/>
    <d v="2017-07-19T00:00: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x v="224"/>
    <n v="1575612000"/>
    <d v="2019-12-06T00:00: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x v="225"/>
    <n v="1374123600"/>
    <d v="2013-07-18T00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x v="226"/>
    <n v="1469509200"/>
    <d v="2016-07-26T00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x v="227"/>
    <n v="1309237200"/>
    <d v="2011-06-28T00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x v="228"/>
    <n v="1503982800"/>
    <d v="2017-08-29T00:00: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x v="229"/>
    <n v="1487397600"/>
    <d v="2017-02-18T00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x v="230"/>
    <n v="1562043600"/>
    <d v="2019-07-02T00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x v="231"/>
    <n v="1398574800"/>
    <d v="2014-04-27T00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x v="232"/>
    <n v="1515391200"/>
    <d v="2018-01-08T00:00: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x v="233"/>
    <n v="1441170000"/>
    <d v="2015-09-02T00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x v="194"/>
    <n v="1281157200"/>
    <d v="2010-08-07T00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x v="234"/>
    <n v="1398229200"/>
    <d v="2014-04-23T00:00: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x v="235"/>
    <n v="1495256400"/>
    <d v="2017-05-20T00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x v="236"/>
    <n v="1520402400"/>
    <d v="2018-03-07T00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x v="237"/>
    <n v="1409806800"/>
    <d v="2014-09-04T00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x v="238"/>
    <n v="1396933200"/>
    <d v="2014-04-08T00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x v="239"/>
    <n v="1376024400"/>
    <d v="2013-08-09T00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x v="240"/>
    <n v="1483682400"/>
    <d v="2017-01-06T00:00: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x v="241"/>
    <n v="1420437600"/>
    <d v="2015-01-05T00:00: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x v="242"/>
    <n v="1420783200"/>
    <d v="2015-01-09T00:00: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s v="US"/>
    <s v="USD"/>
    <n v="1264399200"/>
    <x v="67"/>
    <n v="1267423200"/>
    <d v="2010-03-01T00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x v="243"/>
    <n v="1355205600"/>
    <d v="2012-12-11T00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x v="244"/>
    <n v="1383109200"/>
    <d v="2013-10-30T00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x v="245"/>
    <n v="1303275600"/>
    <d v="2011-04-20T00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x v="246"/>
    <n v="1487829600"/>
    <d v="2017-02-23T00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x v="247"/>
    <n v="1298268000"/>
    <d v="2011-02-21T00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x v="248"/>
    <n v="1456812000"/>
    <d v="2016-03-01T00:00: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x v="249"/>
    <n v="1363669200"/>
    <d v="2013-03-19T00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x v="250"/>
    <n v="1482904800"/>
    <d v="2016-12-28T00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x v="251"/>
    <n v="1356588000"/>
    <d v="2012-12-27T00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x v="136"/>
    <n v="1349845200"/>
    <d v="2012-10-10T00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x v="252"/>
    <n v="1283058000"/>
    <d v="2010-08-29T00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x v="253"/>
    <n v="1304226000"/>
    <d v="2011-05-01T00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x v="254"/>
    <n v="1263016800"/>
    <d v="2010-01-09T00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x v="255"/>
    <n v="1362031200"/>
    <d v="2013-02-28T00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x v="256"/>
    <n v="1455602400"/>
    <d v="2016-02-16T00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x v="257"/>
    <n v="1418191200"/>
    <d v="2014-12-10T00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x v="258"/>
    <n v="1352440800"/>
    <d v="2012-11-09T00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x v="259"/>
    <n v="1353304800"/>
    <d v="2012-11-19T00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x v="260"/>
    <n v="1550728800"/>
    <d v="2019-02-21T00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x v="261"/>
    <n v="1291442400"/>
    <d v="2010-12-04T00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x v="262"/>
    <n v="1452146400"/>
    <d v="2016-01-07T00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x v="263"/>
    <n v="1564894800"/>
    <d v="2019-08-04T00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x v="264"/>
    <n v="1505883600"/>
    <d v="2017-09-20T00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x v="265"/>
    <n v="1510380000"/>
    <d v="2017-11-11T00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x v="266"/>
    <n v="1555218000"/>
    <d v="2019-04-14T00:00: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x v="267"/>
    <n v="1335243600"/>
    <d v="2012-04-24T00:00: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x v="268"/>
    <n v="1279688400"/>
    <d v="2010-07-21T00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x v="269"/>
    <n v="1356069600"/>
    <d v="2012-12-21T00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x v="270"/>
    <n v="1536210000"/>
    <d v="2018-09-06T00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x v="271"/>
    <n v="1511762400"/>
    <d v="2017-11-27T00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x v="272"/>
    <n v="1333256400"/>
    <d v="2012-04-01T00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x v="73"/>
    <n v="1480744800"/>
    <d v="2016-12-03T00:00: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x v="273"/>
    <n v="1465016400"/>
    <d v="2016-06-04T00:00: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x v="274"/>
    <n v="1336280400"/>
    <d v="2012-05-06T00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x v="275"/>
    <n v="1476766800"/>
    <d v="2016-10-18T00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x v="276"/>
    <n v="1480485600"/>
    <d v="2016-11-30T00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x v="277"/>
    <n v="1430197200"/>
    <d v="2015-04-28T00:00: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x v="278"/>
    <n v="1331787600"/>
    <d v="2012-03-15T00:00: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x v="279"/>
    <n v="1438837200"/>
    <d v="2015-08-06T00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x v="280"/>
    <n v="1370926800"/>
    <d v="2013-06-11T00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x v="281"/>
    <n v="1319000400"/>
    <d v="2011-10-19T00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s v="US"/>
    <s v="USD"/>
    <n v="1331874000"/>
    <x v="282"/>
    <n v="1333429200"/>
    <d v="2012-04-03T00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x v="283"/>
    <n v="1287032400"/>
    <d v="2010-10-14T00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x v="284"/>
    <n v="1541570400"/>
    <d v="2018-11-07T00:00: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x v="285"/>
    <n v="1383976800"/>
    <d v="2013-11-09T00:00: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x v="286"/>
    <n v="1550556000"/>
    <d v="2019-02-19T00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x v="287"/>
    <n v="1390456800"/>
    <d v="2014-01-23T00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x v="288"/>
    <n v="1458018000"/>
    <d v="2016-03-15T00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x v="289"/>
    <n v="1461819600"/>
    <d v="2016-04-28T00:00: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s v="DK"/>
    <s v="DKK"/>
    <n v="1504069200"/>
    <x v="290"/>
    <n v="1504155600"/>
    <d v="2017-08-31T00:00: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x v="291"/>
    <n v="1426395600"/>
    <d v="2015-03-15T00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x v="292"/>
    <n v="1537074000"/>
    <d v="2018-09-16T00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x v="293"/>
    <n v="1452578400"/>
    <d v="2016-01-12T00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x v="294"/>
    <n v="1474088400"/>
    <d v="2016-09-17T00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x v="295"/>
    <n v="1461906000"/>
    <d v="2016-04-29T00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x v="296"/>
    <n v="1500267600"/>
    <d v="2017-07-17T00:00: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x v="297"/>
    <n v="1340686800"/>
    <d v="2012-06-26T00:00: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x v="298"/>
    <n v="1303189200"/>
    <d v="2011-04-19T00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x v="299"/>
    <n v="1318309200"/>
    <d v="2011-10-11T00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x v="300"/>
    <n v="1272171600"/>
    <d v="2010-04-25T00:00: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x v="247"/>
    <n v="1298872800"/>
    <d v="2011-02-28T00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x v="244"/>
    <n v="1383282000"/>
    <d v="2013-11-01T00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s v="US"/>
    <s v="USD"/>
    <n v="1330322400"/>
    <x v="301"/>
    <n v="1330495200"/>
    <d v="2012-02-29T00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x v="188"/>
    <n v="1552798800"/>
    <d v="2019-03-17T00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x v="302"/>
    <n v="1403413200"/>
    <d v="2014-06-22T00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x v="303"/>
    <n v="1574229600"/>
    <d v="2019-11-20T00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x v="304"/>
    <n v="1495861200"/>
    <d v="2017-05-27T00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x v="305"/>
    <n v="1392530400"/>
    <d v="2014-02-16T00:00: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x v="306"/>
    <n v="1283662800"/>
    <d v="2010-09-05T00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x v="307"/>
    <n v="1305781200"/>
    <d v="2011-05-19T00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x v="308"/>
    <n v="1302325200"/>
    <d v="2011-04-09T00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x v="309"/>
    <n v="1291788000"/>
    <d v="2010-12-08T00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x v="310"/>
    <n v="1396069200"/>
    <d v="2014-03-29T00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x v="311"/>
    <n v="1435899600"/>
    <d v="2015-07-03T00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x v="79"/>
    <n v="1531112400"/>
    <d v="2018-07-09T00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x v="312"/>
    <n v="1451628000"/>
    <d v="2016-01-01T00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x v="313"/>
    <n v="1567314000"/>
    <d v="2019-09-01T00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x v="314"/>
    <n v="1544508000"/>
    <d v="2018-12-11T00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x v="315"/>
    <n v="1482472800"/>
    <d v="2016-12-23T00:00: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x v="316"/>
    <n v="1512799200"/>
    <d v="2017-12-09T00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x v="317"/>
    <n v="1324360800"/>
    <d v="2011-12-20T00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x v="318"/>
    <n v="1364533200"/>
    <d v="2013-03-29T00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x v="319"/>
    <n v="1545112800"/>
    <d v="2018-12-18T00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x v="32"/>
    <n v="1516168800"/>
    <d v="2018-01-17T00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x v="320"/>
    <n v="1574920800"/>
    <d v="2019-11-28T00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x v="321"/>
    <n v="1292479200"/>
    <d v="2010-12-16T00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x v="322"/>
    <n v="1573538400"/>
    <d v="2019-11-12T00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x v="323"/>
    <n v="1320382800"/>
    <d v="2011-11-04T00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x v="324"/>
    <n v="1502859600"/>
    <d v="2017-08-16T00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x v="325"/>
    <n v="1323756000"/>
    <d v="2011-12-13T00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x v="326"/>
    <n v="1441342800"/>
    <d v="2015-09-04T00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x v="327"/>
    <n v="1375333200"/>
    <d v="2013-08-01T00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x v="328"/>
    <n v="1389420000"/>
    <d v="2014-01-11T00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x v="329"/>
    <n v="1520056800"/>
    <d v="2018-03-03T00:00: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x v="330"/>
    <n v="1436504400"/>
    <d v="2015-07-10T00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s v="US"/>
    <s v="USD"/>
    <n v="1503550800"/>
    <x v="331"/>
    <n v="1508302800"/>
    <d v="2017-10-18T00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x v="332"/>
    <n v="1425708000"/>
    <d v="2015-03-07T00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x v="333"/>
    <n v="1488348000"/>
    <d v="2017-03-01T00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x v="296"/>
    <n v="1502600400"/>
    <d v="2017-08-13T00:00: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s v="US"/>
    <s v="USD"/>
    <n v="1432098000"/>
    <x v="334"/>
    <n v="1433653200"/>
    <d v="2015-06-07T00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x v="335"/>
    <n v="1441602000"/>
    <d v="2015-09-07T00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x v="336"/>
    <n v="1447567200"/>
    <d v="2015-11-15T00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x v="337"/>
    <n v="1562389200"/>
    <d v="2019-07-06T00:00: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x v="338"/>
    <n v="1378789200"/>
    <d v="2013-09-10T00:00: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x v="339"/>
    <n v="1488520800"/>
    <d v="2017-03-03T00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x v="340"/>
    <n v="1327298400"/>
    <d v="2012-01-23T00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x v="341"/>
    <n v="1443416400"/>
    <d v="2015-09-28T00:00: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x v="342"/>
    <n v="1534136400"/>
    <d v="2018-08-13T00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x v="343"/>
    <n v="1315026000"/>
    <d v="2011-09-03T00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x v="344"/>
    <n v="1295071200"/>
    <d v="2011-01-15T00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x v="345"/>
    <n v="1509426000"/>
    <d v="2017-10-31T00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x v="65"/>
    <n v="1299391200"/>
    <d v="2011-03-06T00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x v="346"/>
    <n v="1325052000"/>
    <d v="2011-12-28T00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x v="347"/>
    <n v="1522818000"/>
    <d v="2018-04-04T00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x v="348"/>
    <n v="1485324000"/>
    <d v="2017-01-25T00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x v="349"/>
    <n v="1294120800"/>
    <d v="2011-01-04T00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x v="350"/>
    <n v="1415685600"/>
    <d v="2014-11-11T00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x v="351"/>
    <n v="1288933200"/>
    <d v="2010-11-05T00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x v="352"/>
    <n v="1363237200"/>
    <d v="2013-03-14T00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x v="353"/>
    <n v="1555822800"/>
    <d v="2019-04-21T00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x v="354"/>
    <n v="1427778000"/>
    <d v="2015-03-31T00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x v="355"/>
    <n v="1422424800"/>
    <d v="2015-01-28T00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x v="356"/>
    <n v="1503637200"/>
    <d v="2017-08-25T00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x v="357"/>
    <n v="1547618400"/>
    <d v="2019-01-16T00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x v="358"/>
    <n v="1449900000"/>
    <d v="2015-12-12T00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x v="359"/>
    <n v="1405141200"/>
    <d v="2014-07-12T00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x v="12"/>
    <n v="1572933600"/>
    <d v="2019-11-05T00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x v="360"/>
    <n v="1530162000"/>
    <d v="2018-06-28T00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x v="361"/>
    <n v="1320904800"/>
    <d v="2011-11-10T00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x v="362"/>
    <n v="1372395600"/>
    <d v="2013-06-28T00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x v="363"/>
    <n v="1437714000"/>
    <d v="2015-07-24T00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x v="364"/>
    <n v="1509771600"/>
    <d v="2017-11-04T00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x v="210"/>
    <n v="1550556000"/>
    <d v="2019-02-19T00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x v="365"/>
    <n v="1489039200"/>
    <d v="2017-03-09T00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x v="366"/>
    <n v="1556600400"/>
    <d v="2019-04-30T00:00: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x v="367"/>
    <n v="1278565200"/>
    <d v="2010-07-08T00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x v="368"/>
    <n v="1339909200"/>
    <d v="2012-06-17T00:00: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x v="369"/>
    <n v="1325829600"/>
    <d v="2012-01-06T00:00: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x v="370"/>
    <n v="1290578400"/>
    <d v="2010-11-24T00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s v="US"/>
    <s v="USD"/>
    <n v="1379048400"/>
    <x v="371"/>
    <n v="1380344400"/>
    <d v="2013-09-28T00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x v="287"/>
    <n v="1389852000"/>
    <d v="2014-01-16T00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x v="372"/>
    <n v="1294466400"/>
    <d v="2011-01-08T00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x v="373"/>
    <n v="1500354000"/>
    <d v="2017-07-18T00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x v="374"/>
    <n v="1375938000"/>
    <d v="2013-08-08T00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x v="375"/>
    <n v="1323410400"/>
    <d v="2011-12-09T00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x v="376"/>
    <n v="1539406800"/>
    <d v="2018-10-13T00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x v="377"/>
    <n v="1369803600"/>
    <d v="2013-05-29T00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x v="378"/>
    <n v="1525928400"/>
    <d v="2018-05-10T00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x v="379"/>
    <n v="1297231200"/>
    <d v="2011-02-09T00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s v="US"/>
    <s v="USD"/>
    <n v="1376629200"/>
    <x v="380"/>
    <n v="1378530000"/>
    <d v="2013-09-07T00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x v="381"/>
    <n v="1572152400"/>
    <d v="2019-10-27T00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x v="382"/>
    <n v="1329890400"/>
    <d v="2012-02-22T00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x v="125"/>
    <n v="1276750800"/>
    <d v="2010-06-17T00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x v="383"/>
    <n v="1510898400"/>
    <d v="2017-11-17T00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x v="384"/>
    <n v="1532408400"/>
    <d v="2018-07-24T00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x v="385"/>
    <n v="1360562400"/>
    <d v="2013-02-11T00:00: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x v="386"/>
    <n v="1571547600"/>
    <d v="2019-10-20T00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x v="387"/>
    <n v="1468126800"/>
    <d v="2016-07-10T00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x v="388"/>
    <n v="1492837200"/>
    <d v="2017-04-22T00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x v="277"/>
    <n v="1430197200"/>
    <d v="2015-04-28T00:00: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x v="389"/>
    <n v="1496206800"/>
    <d v="2017-05-31T00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x v="390"/>
    <n v="1389592800"/>
    <d v="2014-01-13T00:00: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x v="391"/>
    <n v="1545631200"/>
    <d v="2018-12-24T00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x v="392"/>
    <n v="1272430800"/>
    <d v="2010-04-28T00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x v="393"/>
    <n v="1327903200"/>
    <d v="2012-01-30T00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x v="394"/>
    <n v="1296021600"/>
    <d v="2011-01-26T00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x v="395"/>
    <n v="1543298400"/>
    <d v="2018-11-27T00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x v="396"/>
    <n v="1336366800"/>
    <d v="2012-05-07T00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x v="397"/>
    <n v="1325052000"/>
    <d v="2011-12-28T00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x v="398"/>
    <n v="1499576400"/>
    <d v="2017-07-09T00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x v="399"/>
    <n v="1501304400"/>
    <d v="2017-07-29T00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x v="400"/>
    <n v="1273208400"/>
    <d v="2010-05-07T00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x v="116"/>
    <n v="1316840400"/>
    <d v="2011-09-24T00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x v="401"/>
    <n v="1524546000"/>
    <d v="2018-04-24T00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x v="402"/>
    <n v="1438578000"/>
    <d v="2015-08-03T00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x v="403"/>
    <n v="1362549600"/>
    <d v="2013-03-06T00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x v="404"/>
    <n v="1413349200"/>
    <d v="2014-10-15T00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x v="405"/>
    <n v="1298008800"/>
    <d v="2011-02-18T00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x v="406"/>
    <n v="1394427600"/>
    <d v="2014-03-10T00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x v="407"/>
    <n v="1572670800"/>
    <d v="2019-11-02T00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x v="408"/>
    <n v="1531112400"/>
    <d v="2018-07-09T00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x v="409"/>
    <n v="1400734800"/>
    <d v="2014-05-22T00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x v="410"/>
    <n v="1386741600"/>
    <d v="2013-12-11T00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x v="411"/>
    <n v="1481781600"/>
    <d v="2016-12-15T00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x v="412"/>
    <n v="1419660000"/>
    <d v="2014-12-27T00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x v="413"/>
    <n v="1555822800"/>
    <d v="2019-04-21T00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x v="414"/>
    <n v="1442379600"/>
    <d v="2015-09-16T00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x v="415"/>
    <n v="1364965200"/>
    <d v="2013-04-03T00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x v="416"/>
    <n v="1479016800"/>
    <d v="2016-11-13T00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x v="417"/>
    <n v="1499662800"/>
    <d v="2017-07-10T00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x v="418"/>
    <n v="1337835600"/>
    <d v="2012-05-24T00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x v="419"/>
    <n v="1505710800"/>
    <d v="2017-09-18T00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x v="420"/>
    <n v="1287464400"/>
    <d v="2010-10-19T00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x v="421"/>
    <n v="1311656400"/>
    <d v="2011-07-26T00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x v="422"/>
    <n v="1293170400"/>
    <d v="2010-12-24T00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x v="423"/>
    <n v="1355983200"/>
    <d v="2012-12-20T00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x v="424"/>
    <n v="1515045600"/>
    <d v="2018-01-04T00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x v="425"/>
    <n v="1366088400"/>
    <d v="2013-04-16T00:00: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x v="426"/>
    <n v="1553317200"/>
    <d v="2019-03-23T00:00: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s v="CA"/>
    <s v="CAD"/>
    <n v="1540098000"/>
    <x v="427"/>
    <n v="1542088800"/>
    <d v="2018-11-13T00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x v="428"/>
    <n v="1503118800"/>
    <d v="2017-08-19T00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x v="429"/>
    <n v="1278478800"/>
    <d v="2010-07-07T00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x v="411"/>
    <n v="1484114400"/>
    <d v="2017-01-11T00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x v="430"/>
    <n v="1385445600"/>
    <d v="2013-11-26T00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x v="431"/>
    <n v="1318741200"/>
    <d v="2011-10-16T00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x v="432"/>
    <n v="1518242400"/>
    <d v="2018-02-10T00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x v="433"/>
    <n v="1476594000"/>
    <d v="2016-10-16T00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x v="434"/>
    <n v="1273554000"/>
    <d v="2010-05-11T00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x v="435"/>
    <n v="1421906400"/>
    <d v="2015-01-22T00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x v="8"/>
    <n v="1281589200"/>
    <d v="2010-08-12T00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x v="436"/>
    <n v="1400389200"/>
    <d v="2014-05-18T00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x v="385"/>
    <n v="1362808800"/>
    <d v="2013-03-09T00:00: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x v="437"/>
    <n v="1388815200"/>
    <d v="2014-01-04T00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x v="438"/>
    <n v="1519538400"/>
    <d v="2018-02-25T00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x v="439"/>
    <n v="1517810400"/>
    <d v="2018-02-05T00:00: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x v="440"/>
    <n v="1370581200"/>
    <d v="2013-06-07T00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x v="441"/>
    <n v="1448863200"/>
    <d v="2015-11-30T00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x v="442"/>
    <n v="1556600400"/>
    <d v="2019-04-30T00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x v="443"/>
    <n v="1432098000"/>
    <d v="2015-05-20T00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x v="315"/>
    <n v="1482127200"/>
    <d v="2016-12-19T00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x v="444"/>
    <n v="1335934800"/>
    <d v="2012-05-02T00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x v="445"/>
    <n v="1556946000"/>
    <d v="2019-05-04T00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x v="446"/>
    <n v="1530075600"/>
    <d v="2018-06-27T00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x v="447"/>
    <n v="1418796000"/>
    <d v="2014-12-17T00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x v="448"/>
    <n v="1372482000"/>
    <d v="2013-06-29T00:00: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x v="342"/>
    <n v="1534395600"/>
    <d v="2018-08-16T00:00: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x v="449"/>
    <n v="1311397200"/>
    <d v="2011-07-23T00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x v="450"/>
    <n v="1426914000"/>
    <d v="2015-03-21T00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x v="451"/>
    <n v="1501477200"/>
    <d v="2017-07-31T00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x v="452"/>
    <n v="1269061200"/>
    <d v="2010-03-20T00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x v="453"/>
    <n v="1415772000"/>
    <d v="2014-11-12T00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x v="454"/>
    <n v="1331013600"/>
    <d v="2012-03-06T00:00: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x v="455"/>
    <n v="1576735200"/>
    <d v="2019-12-19T00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x v="456"/>
    <n v="1411362000"/>
    <d v="2014-09-22T00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x v="457"/>
    <n v="1563685200"/>
    <d v="2019-07-21T00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x v="458"/>
    <n v="1521867600"/>
    <d v="2018-03-24T00:00: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x v="459"/>
    <n v="1495515600"/>
    <d v="2017-05-23T00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x v="460"/>
    <n v="1455948000"/>
    <d v="2016-02-20T00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x v="461"/>
    <n v="1282366800"/>
    <d v="2010-08-21T00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x v="462"/>
    <n v="1574575200"/>
    <d v="2019-11-24T00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x v="463"/>
    <n v="1374901200"/>
    <d v="2013-07-27T00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x v="464"/>
    <n v="1278910800"/>
    <d v="2010-07-12T00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x v="465"/>
    <n v="1562907600"/>
    <d v="2019-07-12T00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x v="466"/>
    <n v="1332478800"/>
    <d v="2012-03-23T00:00: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x v="467"/>
    <n v="1402722000"/>
    <d v="2014-06-14T00:00: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x v="468"/>
    <n v="1496811600"/>
    <d v="2017-06-07T00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x v="469"/>
    <n v="1482213600"/>
    <d v="2016-12-20T00:00: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x v="470"/>
    <n v="1420264800"/>
    <d v="2015-01-03T00:00: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x v="471"/>
    <n v="1458450000"/>
    <d v="2016-03-20T00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x v="472"/>
    <n v="1369803600"/>
    <d v="2013-05-29T00:00: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x v="473"/>
    <n v="1363237200"/>
    <d v="2013-03-14T00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x v="474"/>
    <n v="1345870800"/>
    <d v="2012-08-25T00:00: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x v="72"/>
    <n v="1437454800"/>
    <d v="2015-07-21T00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x v="443"/>
    <n v="1432011600"/>
    <d v="2015-05-19T00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x v="475"/>
    <n v="1366347600"/>
    <d v="2013-04-19T00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x v="81"/>
    <n v="1512885600"/>
    <d v="2017-12-10T00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x v="476"/>
    <n v="1369717200"/>
    <d v="2013-05-28T00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x v="192"/>
    <n v="1534654800"/>
    <d v="2018-08-19T00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x v="477"/>
    <n v="1337058000"/>
    <d v="2012-05-15T00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x v="478"/>
    <n v="1529816400"/>
    <d v="2018-06-24T00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x v="479"/>
    <n v="1564894800"/>
    <d v="2019-08-04T00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x v="480"/>
    <n v="1404622800"/>
    <d v="2014-07-06T00:00: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x v="180"/>
    <n v="1284181200"/>
    <d v="2010-09-11T00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x v="481"/>
    <n v="1386741600"/>
    <d v="2013-12-11T00:00: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x v="482"/>
    <n v="1324792800"/>
    <d v="2011-12-25T00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x v="194"/>
    <n v="1284354000"/>
    <d v="2010-09-13T00:00: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x v="483"/>
    <n v="1494392400"/>
    <d v="2017-05-10T00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x v="484"/>
    <n v="1519538400"/>
    <d v="2018-02-25T00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x v="355"/>
    <n v="1421906400"/>
    <d v="2015-01-22T00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x v="485"/>
    <n v="1555909200"/>
    <d v="2019-04-22T00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x v="486"/>
    <n v="1472446800"/>
    <d v="2016-08-29T00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x v="487"/>
    <n v="1342328400"/>
    <d v="2012-07-15T00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x v="488"/>
    <n v="1268114400"/>
    <d v="2010-03-09T00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x v="489"/>
    <n v="1273381200"/>
    <d v="2010-05-09T00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x v="490"/>
    <n v="1290837600"/>
    <d v="2010-11-27T00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x v="312"/>
    <n v="1454306400"/>
    <d v="2016-02-01T00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x v="491"/>
    <n v="1457762400"/>
    <d v="2016-03-12T00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x v="492"/>
    <n v="1389074400"/>
    <d v="2014-01-07T00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x v="493"/>
    <n v="1402117200"/>
    <d v="2014-06-07T00:00: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x v="494"/>
    <n v="1284440400"/>
    <d v="2010-09-14T00:00: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x v="495"/>
    <n v="1388988000"/>
    <d v="2014-01-06T00:00: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x v="496"/>
    <n v="1516946400"/>
    <d v="2018-01-26T00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x v="497"/>
    <n v="1377752400"/>
    <d v="2013-08-29T00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x v="498"/>
    <n v="1534568400"/>
    <d v="2018-08-18T00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x v="499"/>
    <n v="1528606800"/>
    <d v="2018-06-10T00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x v="500"/>
    <n v="1284872400"/>
    <d v="2010-09-19T00:00: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x v="501"/>
    <n v="1537592400"/>
    <d v="2018-09-22T00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x v="502"/>
    <n v="1381208400"/>
    <d v="2013-10-08T00:00: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x v="503"/>
    <n v="1562475600"/>
    <d v="2019-07-07T00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x v="504"/>
    <n v="1527397200"/>
    <d v="2018-05-27T00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x v="505"/>
    <n v="1436158800"/>
    <d v="2015-07-06T00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x v="506"/>
    <n v="1456034400"/>
    <d v="2016-02-21T00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x v="507"/>
    <n v="1380171600"/>
    <d v="2013-09-26T00:00: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x v="508"/>
    <n v="1453356000"/>
    <d v="2016-01-21T00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x v="509"/>
    <n v="1578981600"/>
    <d v="2020-01-14T00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x v="510"/>
    <n v="1537419600"/>
    <d v="2018-09-20T00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s v="US"/>
    <s v="USD"/>
    <n v="1422165600"/>
    <x v="511"/>
    <n v="1423202400"/>
    <d v="2015-02-06T00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x v="512"/>
    <n v="1460610000"/>
    <d v="2016-04-14T00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x v="513"/>
    <n v="1370494800"/>
    <d v="2013-06-06T00:00: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s v="CH"/>
    <s v="CHF"/>
    <n v="1330495200"/>
    <x v="514"/>
    <n v="1332306000"/>
    <d v="2012-03-21T00:00: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x v="515"/>
    <n v="1422511200"/>
    <d v="2015-01-29T00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x v="516"/>
    <n v="1480312800"/>
    <d v="2016-11-28T00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x v="517"/>
    <n v="1294034400"/>
    <d v="2011-01-03T00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x v="518"/>
    <n v="1482645600"/>
    <d v="2016-12-25T00:00: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x v="519"/>
    <n v="1399093200"/>
    <d v="2014-05-03T00:00: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x v="520"/>
    <n v="1315890000"/>
    <d v="2011-09-13T00:00: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x v="521"/>
    <n v="1444021200"/>
    <d v="2015-10-05T00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x v="522"/>
    <n v="1460005200"/>
    <d v="2016-04-07T00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x v="523"/>
    <n v="1470718800"/>
    <d v="2016-08-09T00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x v="524"/>
    <n v="1325052000"/>
    <d v="2011-12-28T00:00: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x v="525"/>
    <n v="1319000400"/>
    <d v="2011-10-19T00:00: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x v="188"/>
    <n v="1552539600"/>
    <d v="2019-03-14T00:00: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x v="526"/>
    <n v="1543816800"/>
    <d v="2018-12-03T00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x v="527"/>
    <n v="1427086800"/>
    <d v="2015-03-23T00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x v="528"/>
    <n v="1323064800"/>
    <d v="2011-12-05T00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x v="522"/>
    <n v="1458277200"/>
    <d v="2016-03-18T00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x v="529"/>
    <n v="1405141200"/>
    <d v="2014-07-12T00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x v="530"/>
    <n v="1283058000"/>
    <d v="2010-08-29T00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x v="531"/>
    <n v="1295762400"/>
    <d v="2011-01-23T00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x v="515"/>
    <n v="1419573600"/>
    <d v="2014-12-26T00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x v="532"/>
    <n v="1438750800"/>
    <d v="2015-08-05T00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x v="533"/>
    <n v="1444798800"/>
    <d v="2015-10-14T00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x v="409"/>
    <n v="1399179600"/>
    <d v="2014-05-04T00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x v="534"/>
    <n v="1576562400"/>
    <d v="2019-12-17T00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x v="53"/>
    <n v="1400821200"/>
    <d v="2014-05-23T00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x v="535"/>
    <n v="1510984800"/>
    <d v="2017-11-18T00:00: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x v="536"/>
    <n v="1302066000"/>
    <d v="2011-04-06T00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x v="537"/>
    <n v="1322978400"/>
    <d v="2011-12-04T00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x v="538"/>
    <n v="1313730000"/>
    <d v="2011-08-19T00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x v="539"/>
    <n v="1394085600"/>
    <d v="2014-03-06T00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x v="540"/>
    <n v="1305349200"/>
    <d v="2011-05-14T00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x v="505"/>
    <n v="1434344400"/>
    <d v="2015-06-15T00:00: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x v="541"/>
    <n v="1331186400"/>
    <d v="2012-03-08T00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x v="542"/>
    <n v="1336539600"/>
    <d v="2012-05-09T00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x v="543"/>
    <n v="1269752400"/>
    <d v="2010-03-28T00:00: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x v="544"/>
    <n v="1291615200"/>
    <d v="2010-12-06T00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x v="35"/>
    <n v="1552366800"/>
    <d v="2019-03-12T00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x v="152"/>
    <n v="1272171600"/>
    <d v="2010-04-25T00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x v="545"/>
    <n v="1436677200"/>
    <d v="2015-07-12T00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x v="546"/>
    <n v="1420092000"/>
    <d v="2015-01-01T00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x v="547"/>
    <n v="1279947600"/>
    <d v="2010-07-24T00:00: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x v="548"/>
    <n v="1402203600"/>
    <d v="2014-06-08T00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x v="549"/>
    <n v="1396933200"/>
    <d v="2014-04-08T00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x v="550"/>
    <n v="1467262800"/>
    <d v="2016-06-30T00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x v="551"/>
    <n v="1270530000"/>
    <d v="2010-04-06T00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x v="552"/>
    <n v="1457762400"/>
    <d v="2016-03-12T00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x v="462"/>
    <n v="1575525600"/>
    <d v="2019-12-05T00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x v="553"/>
    <n v="1279083600"/>
    <d v="2010-07-14T00:00: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x v="554"/>
    <n v="1424412000"/>
    <d v="2015-02-20T00:00: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s v="GB"/>
    <s v="GBP"/>
    <n v="1375160400"/>
    <x v="555"/>
    <n v="1376197200"/>
    <d v="2013-08-11T00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x v="548"/>
    <n v="1402894800"/>
    <d v="2014-06-16T00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x v="62"/>
    <n v="1434430800"/>
    <d v="2015-06-16T00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x v="556"/>
    <n v="1557896400"/>
    <d v="2019-05-15T00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x v="557"/>
    <n v="1297490400"/>
    <d v="2011-02-12T00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x v="27"/>
    <n v="1447394400"/>
    <d v="2015-11-13T00:00: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x v="558"/>
    <n v="1458277200"/>
    <d v="2016-03-18T00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x v="559"/>
    <n v="1395723600"/>
    <d v="2014-03-25T00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x v="426"/>
    <n v="1552197600"/>
    <d v="2019-03-10T00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x v="560"/>
    <n v="1549087200"/>
    <d v="2019-02-02T00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x v="561"/>
    <n v="1356847200"/>
    <d v="2012-12-30T00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x v="562"/>
    <n v="1375765200"/>
    <d v="2013-08-06T00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x v="563"/>
    <n v="1289800800"/>
    <d v="2010-11-15T00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x v="564"/>
    <n v="1504501200"/>
    <d v="2017-09-04T00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x v="565"/>
    <n v="1485669600"/>
    <d v="2017-01-29T00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x v="566"/>
    <n v="1462770000"/>
    <d v="2016-05-09T00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x v="567"/>
    <n v="1379739600"/>
    <d v="2013-09-21T00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x v="568"/>
    <n v="1402722000"/>
    <d v="2014-06-14T00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x v="569"/>
    <n v="1369285200"/>
    <d v="2013-05-23T00:00: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x v="570"/>
    <n v="1304744400"/>
    <d v="2011-05-07T00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x v="571"/>
    <n v="1468299600"/>
    <d v="2016-07-12T00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x v="572"/>
    <n v="1474174800"/>
    <d v="2016-09-18T00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x v="573"/>
    <n v="1526014800"/>
    <d v="2018-05-11T00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x v="574"/>
    <n v="1437454800"/>
    <d v="2015-07-21T00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x v="511"/>
    <n v="1422684000"/>
    <d v="2015-01-31T00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x v="575"/>
    <n v="1581314400"/>
    <d v="2020-02-10T00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x v="576"/>
    <n v="1286427600"/>
    <d v="2010-10-07T00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x v="577"/>
    <n v="1278738000"/>
    <d v="2010-07-10T00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x v="578"/>
    <n v="1286427600"/>
    <d v="2010-10-07T00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x v="579"/>
    <n v="1467954000"/>
    <d v="2016-07-08T00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x v="580"/>
    <n v="1557637200"/>
    <d v="2019-05-12T00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x v="581"/>
    <n v="1553922000"/>
    <d v="2019-03-30T00:00: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x v="582"/>
    <n v="1416463200"/>
    <d v="2014-11-20T00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x v="336"/>
    <n v="1447221600"/>
    <d v="2015-11-11T00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x v="583"/>
    <n v="1491627600"/>
    <d v="2017-04-08T00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x v="584"/>
    <n v="1363150800"/>
    <d v="2013-03-13T00:00: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x v="585"/>
    <n v="1330754400"/>
    <d v="2012-03-03T00:00: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x v="586"/>
    <n v="1479794400"/>
    <d v="2016-11-22T00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x v="587"/>
    <n v="1281243600"/>
    <d v="2010-08-08T00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x v="588"/>
    <n v="1532754000"/>
    <d v="2018-07-28T00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x v="589"/>
    <n v="1453356000"/>
    <d v="2016-01-21T00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x v="590"/>
    <n v="1489986000"/>
    <d v="2017-03-20T00:00: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x v="591"/>
    <n v="1545804000"/>
    <d v="2018-12-26T00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x v="592"/>
    <n v="1489899600"/>
    <d v="2017-03-19T00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x v="593"/>
    <n v="1546495200"/>
    <d v="2019-01-03T00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x v="594"/>
    <n v="1539752400"/>
    <d v="2018-10-17T00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x v="595"/>
    <n v="1364101200"/>
    <d v="2013-03-24T00:00: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x v="596"/>
    <n v="1525323600"/>
    <d v="2018-05-03T00:00: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x v="597"/>
    <n v="1500872400"/>
    <d v="2017-07-24T00:00: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x v="598"/>
    <n v="1288501200"/>
    <d v="2010-10-31T00:00: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s v="US"/>
    <s v="USD"/>
    <n v="1404795600"/>
    <x v="599"/>
    <n v="1407128400"/>
    <d v="2014-08-04T00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x v="600"/>
    <n v="1394344800"/>
    <d v="2014-03-09T00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x v="601"/>
    <n v="1474088400"/>
    <d v="2016-09-17T00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x v="602"/>
    <n v="1460264400"/>
    <d v="2016-04-10T00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x v="335"/>
    <n v="1440824400"/>
    <d v="2015-08-29T00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x v="603"/>
    <n v="1489554000"/>
    <d v="2017-03-15T00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x v="604"/>
    <n v="1514872800"/>
    <d v="2018-01-02T00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x v="605"/>
    <n v="1515736800"/>
    <d v="2018-01-12T00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x v="606"/>
    <n v="1442898000"/>
    <d v="2015-09-22T00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x v="65"/>
    <n v="1296194400"/>
    <d v="2011-01-28T00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x v="607"/>
    <n v="1440910800"/>
    <d v="2015-08-30T00:00: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x v="608"/>
    <n v="1335502800"/>
    <d v="2012-04-27T00:00: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x v="609"/>
    <n v="1544680800"/>
    <d v="2018-12-13T00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x v="610"/>
    <n v="1288414800"/>
    <d v="2010-10-30T00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x v="541"/>
    <n v="1330581600"/>
    <d v="2012-03-01T00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x v="611"/>
    <n v="1311397200"/>
    <d v="2011-07-23T00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x v="612"/>
    <n v="1378357200"/>
    <d v="2013-09-05T00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x v="613"/>
    <n v="1411102800"/>
    <d v="2014-09-19T00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x v="614"/>
    <n v="1344834000"/>
    <d v="2012-08-13T00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x v="615"/>
    <n v="1499230800"/>
    <d v="2017-07-05T00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x v="90"/>
    <n v="1457416800"/>
    <d v="2016-03-08T00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x v="616"/>
    <n v="1280898000"/>
    <d v="2010-08-04T00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x v="617"/>
    <n v="1522472400"/>
    <d v="2018-03-31T00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x v="618"/>
    <n v="1462510800"/>
    <d v="2016-05-06T00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x v="619"/>
    <n v="1317790800"/>
    <d v="2011-10-05T00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x v="620"/>
    <n v="1568782800"/>
    <d v="2019-09-18T00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x v="621"/>
    <n v="1349413200"/>
    <d v="2012-10-05T00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x v="622"/>
    <n v="1472446800"/>
    <d v="2016-08-29T00:00: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x v="35"/>
    <n v="1548050400"/>
    <d v="2019-01-21T00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x v="623"/>
    <n v="1571806800"/>
    <d v="2019-10-23T00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x v="624"/>
    <n v="1576476000"/>
    <d v="2019-12-16T00:00: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x v="625"/>
    <n v="1324965600"/>
    <d v="2011-12-27T00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x v="626"/>
    <n v="1387519200"/>
    <d v="2013-12-20T00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x v="627"/>
    <n v="1537246800"/>
    <d v="2018-09-18T00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x v="628"/>
    <n v="1279515600"/>
    <d v="2010-07-19T00:00: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x v="629"/>
    <n v="1442379600"/>
    <d v="2015-09-16T00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x v="630"/>
    <n v="1523077200"/>
    <d v="2018-04-07T00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x v="631"/>
    <n v="1489554000"/>
    <d v="2017-03-15T00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x v="632"/>
    <n v="1548482400"/>
    <d v="2019-01-26T00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x v="633"/>
    <n v="1384063200"/>
    <d v="2013-11-10T00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x v="634"/>
    <n v="1322892000"/>
    <d v="2011-12-03T00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x v="635"/>
    <n v="1350709200"/>
    <d v="2012-10-20T00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x v="636"/>
    <n v="1564203600"/>
    <d v="2019-07-27T00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x v="637"/>
    <n v="1509685200"/>
    <d v="2017-11-03T00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x v="638"/>
    <n v="1514959200"/>
    <d v="2018-01-03T00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x v="639"/>
    <n v="1448863200"/>
    <d v="2015-11-30T00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x v="640"/>
    <n v="1429592400"/>
    <d v="2015-04-21T00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x v="641"/>
    <n v="1522645200"/>
    <d v="2018-04-02T00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x v="642"/>
    <n v="1323324000"/>
    <d v="2011-12-08T00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x v="230"/>
    <n v="1561525200"/>
    <d v="2019-06-26T00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x v="67"/>
    <n v="1265695200"/>
    <d v="2010-02-09T00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x v="643"/>
    <n v="1301806800"/>
    <d v="2011-04-03T00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x v="644"/>
    <n v="1374901200"/>
    <d v="2013-07-27T00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x v="645"/>
    <n v="1336453200"/>
    <d v="2012-05-08T00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x v="646"/>
    <n v="1468904400"/>
    <d v="2016-07-19T00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x v="626"/>
    <n v="1387087200"/>
    <d v="2013-12-15T00:00: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x v="647"/>
    <n v="1547445600"/>
    <d v="2019-01-14T00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x v="159"/>
    <n v="1547359200"/>
    <d v="2019-01-13T00:00: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x v="648"/>
    <n v="1496293200"/>
    <d v="2017-06-01T00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x v="267"/>
    <n v="1335416400"/>
    <d v="2012-04-26T00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x v="649"/>
    <n v="1532149200"/>
    <d v="2018-07-21T00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x v="248"/>
    <n v="1453788000"/>
    <d v="2016-01-26T00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x v="571"/>
    <n v="1471496400"/>
    <d v="2016-08-18T00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x v="650"/>
    <n v="1472878800"/>
    <d v="2016-09-03T00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x v="1"/>
    <n v="1408510800"/>
    <d v="2014-08-20T00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x v="651"/>
    <n v="1281589200"/>
    <d v="2010-08-12T00:00: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x v="652"/>
    <n v="1375851600"/>
    <d v="2013-08-07T00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x v="653"/>
    <n v="1315803600"/>
    <d v="2011-09-12T00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x v="654"/>
    <n v="1373691600"/>
    <d v="2013-07-13T00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x v="655"/>
    <n v="1339218000"/>
    <d v="2012-06-09T00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x v="656"/>
    <n v="1520402400"/>
    <d v="2018-03-07T00:00: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x v="657"/>
    <n v="1523336400"/>
    <d v="2018-04-10T00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x v="265"/>
    <n v="1512280800"/>
    <d v="2017-12-03T00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x v="658"/>
    <n v="1458709200"/>
    <d v="2016-03-23T00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x v="659"/>
    <n v="1414126800"/>
    <d v="2014-10-24T00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x v="660"/>
    <n v="1416204000"/>
    <d v="2014-11-17T00:00: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x v="661"/>
    <n v="1288501200"/>
    <d v="2010-10-31T00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x v="4"/>
    <n v="1552971600"/>
    <d v="2019-03-19T00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x v="662"/>
    <n v="1465102800"/>
    <d v="2016-06-05T00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x v="663"/>
    <n v="1360130400"/>
    <d v="2013-02-06T00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x v="664"/>
    <n v="1432875600"/>
    <d v="2015-05-29T00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x v="665"/>
    <n v="1500872400"/>
    <d v="2017-07-24T00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x v="666"/>
    <n v="1492146000"/>
    <d v="2017-04-14T00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x v="43"/>
    <n v="1407301200"/>
    <d v="2014-08-06T00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x v="667"/>
    <n v="1486620000"/>
    <d v="2017-02-09T00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x v="668"/>
    <n v="1459918800"/>
    <d v="2016-04-06T00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x v="669"/>
    <n v="1424757600"/>
    <d v="2015-02-24T00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x v="670"/>
    <n v="1479880800"/>
    <d v="2016-11-23T00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x v="671"/>
    <n v="1418018400"/>
    <d v="2014-12-08T00:00: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x v="672"/>
    <n v="1341032400"/>
    <d v="2012-06-30T00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x v="673"/>
    <n v="1486360800"/>
    <d v="2017-02-06T00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x v="674"/>
    <n v="1274677200"/>
    <d v="2010-05-24T00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x v="675"/>
    <n v="1267509600"/>
    <d v="2010-03-02T00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x v="676"/>
    <n v="1445922000"/>
    <d v="2015-10-27T00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x v="342"/>
    <n v="1534050000"/>
    <d v="2018-08-12T00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x v="677"/>
    <n v="1277528400"/>
    <d v="2010-06-26T00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x v="678"/>
    <n v="1318568400"/>
    <d v="2011-10-14T00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x v="679"/>
    <n v="1284354000"/>
    <d v="2010-09-13T00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x v="680"/>
    <n v="1269579600"/>
    <d v="2010-03-26T00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x v="681"/>
    <n v="1413781200"/>
    <d v="2014-10-20T00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s v="GB"/>
    <s v="GBP"/>
    <n v="1277960400"/>
    <x v="682"/>
    <n v="1280120400"/>
    <d v="2010-07-26T00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x v="683"/>
    <n v="1459486800"/>
    <d v="2016-04-01T00:00: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x v="684"/>
    <n v="1282539600"/>
    <d v="2010-08-23T00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x v="674"/>
    <n v="1275886800"/>
    <d v="2010-06-07T00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x v="685"/>
    <n v="1355983200"/>
    <d v="2012-12-20T00:00: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x v="605"/>
    <n v="1515391200"/>
    <d v="2018-01-08T00:00: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x v="686"/>
    <n v="1422252000"/>
    <d v="2015-01-26T00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x v="687"/>
    <n v="1305522000"/>
    <d v="2011-05-16T00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x v="688"/>
    <n v="1414904400"/>
    <d v="2014-11-02T00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x v="689"/>
    <n v="1520402400"/>
    <d v="2018-03-07T00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x v="690"/>
    <n v="1567141200"/>
    <d v="2019-08-30T00:00: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x v="691"/>
    <n v="1501131600"/>
    <d v="2017-07-27T00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x v="692"/>
    <n v="1355032800"/>
    <d v="2012-12-09T00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x v="693"/>
    <n v="1339477200"/>
    <d v="2012-06-12T00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x v="694"/>
    <n v="1305954000"/>
    <d v="2011-05-21T00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x v="695"/>
    <n v="1494392400"/>
    <d v="2017-05-10T00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x v="123"/>
    <n v="1537419600"/>
    <d v="2018-09-20T00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x v="696"/>
    <n v="1447999200"/>
    <d v="2015-11-20T00:00: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x v="626"/>
    <n v="1388037600"/>
    <d v="2013-12-26T00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x v="697"/>
    <n v="1378789200"/>
    <d v="2013-09-10T00:00: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x v="698"/>
    <n v="1398056400"/>
    <d v="2014-04-21T00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x v="699"/>
    <n v="1550815200"/>
    <d v="2019-02-22T00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x v="700"/>
    <n v="1550037600"/>
    <d v="2019-02-13T00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x v="701"/>
    <n v="1492923600"/>
    <d v="2017-04-23T00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x v="702"/>
    <n v="1467522000"/>
    <d v="2016-07-03T00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x v="703"/>
    <n v="1416117600"/>
    <d v="2014-11-16T00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x v="704"/>
    <n v="1563771600"/>
    <d v="2019-07-22T00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x v="431"/>
    <n v="1319259600"/>
    <d v="2011-10-22T00:00: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x v="705"/>
    <n v="1313643600"/>
    <d v="2011-08-18T00:00: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x v="706"/>
    <n v="1440306000"/>
    <d v="2015-08-23T00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x v="707"/>
    <n v="1470805200"/>
    <d v="2016-08-10T00:00: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x v="708"/>
    <n v="1292911200"/>
    <d v="2010-12-21T00:00: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x v="709"/>
    <n v="1301374800"/>
    <d v="2011-03-29T00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x v="710"/>
    <n v="1387864800"/>
    <d v="2013-12-24T00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x v="711"/>
    <n v="1458190800"/>
    <d v="2016-03-17T00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x v="157"/>
    <n v="1559278800"/>
    <d v="2019-05-31T00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x v="630"/>
    <n v="1522731600"/>
    <d v="2018-04-03T00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x v="712"/>
    <n v="1306731600"/>
    <d v="2011-05-30T00:00: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x v="93"/>
    <n v="1352527200"/>
    <d v="2012-11-10T00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x v="713"/>
    <n v="1404363600"/>
    <d v="2014-07-03T00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x v="714"/>
    <n v="1266645600"/>
    <d v="2010-02-20T00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x v="715"/>
    <n v="1482818400"/>
    <d v="2016-12-27T00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x v="716"/>
    <n v="1374642000"/>
    <d v="2013-07-24T00:00: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x v="448"/>
    <n v="1372482000"/>
    <d v="2013-06-29T00:00: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x v="717"/>
    <n v="1514959200"/>
    <d v="2018-01-03T00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x v="718"/>
    <n v="1478235600"/>
    <d v="2016-11-04T00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x v="719"/>
    <n v="1408078800"/>
    <d v="2014-08-15T00:00: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x v="720"/>
    <n v="1548136800"/>
    <d v="2019-01-22T00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x v="721"/>
    <n v="1340859600"/>
    <d v="2012-06-28T00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x v="722"/>
    <n v="1454479200"/>
    <d v="2016-02-03T00:00: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s v="CH"/>
    <s v="CHF"/>
    <n v="1434085200"/>
    <x v="139"/>
    <n v="1434430800"/>
    <d v="2015-06-16T00:00: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x v="723"/>
    <n v="1579672800"/>
    <d v="2020-01-22T00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x v="704"/>
    <n v="1562389200"/>
    <d v="2019-07-06T00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x v="724"/>
    <n v="1551506400"/>
    <d v="2019-03-02T00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x v="725"/>
    <n v="1516600800"/>
    <d v="2018-01-22T00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x v="660"/>
    <n v="1420437600"/>
    <d v="2015-01-05T00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x v="726"/>
    <n v="1332997200"/>
    <d v="2012-03-29T00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s v="US"/>
    <s v="USD"/>
    <n v="1571115600"/>
    <x v="727"/>
    <n v="1574920800"/>
    <d v="2019-11-28T00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x v="728"/>
    <n v="1464930000"/>
    <d v="2016-06-03T00:00: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x v="729"/>
    <n v="1345006800"/>
    <d v="2012-08-15T00:00: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x v="730"/>
    <n v="1512712800"/>
    <d v="2017-12-08T00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x v="731"/>
    <n v="1452492000"/>
    <d v="2016-01-11T00:00: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x v="78"/>
    <n v="1524286800"/>
    <d v="2018-04-21T00:00: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x v="732"/>
    <n v="1346907600"/>
    <d v="2012-09-06T00:00: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x v="733"/>
    <n v="1464498000"/>
    <d v="2016-05-29T00:00: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x v="734"/>
    <n v="1514181600"/>
    <d v="2017-12-25T00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x v="406"/>
    <n v="1392184800"/>
    <d v="2014-02-12T00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x v="735"/>
    <n v="1559365200"/>
    <d v="2019-06-01T00:00: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x v="736"/>
    <n v="1549173600"/>
    <d v="2019-02-03T00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x v="737"/>
    <n v="1355032800"/>
    <d v="2012-12-09T00:00: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x v="192"/>
    <n v="1533963600"/>
    <d v="2018-08-11T00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x v="738"/>
    <n v="1489381200"/>
    <d v="2017-03-13T00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x v="739"/>
    <n v="1395032400"/>
    <d v="2014-03-17T00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x v="613"/>
    <n v="1412485200"/>
    <d v="2014-10-05T00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x v="740"/>
    <n v="1279688400"/>
    <d v="2010-07-21T00:00: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x v="145"/>
    <n v="1501995600"/>
    <d v="2017-08-06T00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x v="741"/>
    <n v="1294639200"/>
    <d v="2011-01-10T00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x v="742"/>
    <n v="1305435600"/>
    <d v="2011-05-15T00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x v="202"/>
    <n v="1537592400"/>
    <d v="2018-09-22T00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x v="743"/>
    <n v="1435122000"/>
    <d v="2015-06-24T00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x v="744"/>
    <n v="1520056800"/>
    <d v="2018-03-03T00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x v="745"/>
    <n v="1335675600"/>
    <d v="2012-04-29T00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x v="746"/>
    <n v="1448431200"/>
    <d v="2015-11-25T00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x v="747"/>
    <n v="1298613600"/>
    <d v="2011-02-25T00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x v="362"/>
    <n v="1372482000"/>
    <d v="2013-06-29T00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x v="748"/>
    <n v="1425621600"/>
    <d v="2015-03-06T00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x v="749"/>
    <n v="1266300000"/>
    <d v="2010-02-16T00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x v="643"/>
    <n v="1305867600"/>
    <d v="2011-05-20T00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x v="750"/>
    <n v="1538802000"/>
    <d v="2018-10-06T00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x v="751"/>
    <n v="1398920400"/>
    <d v="2014-05-01T00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x v="752"/>
    <n v="1405659600"/>
    <d v="2014-07-18T00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x v="753"/>
    <n v="1457244000"/>
    <d v="2016-03-06T00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x v="754"/>
    <n v="1529298000"/>
    <d v="2018-06-18T00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x v="755"/>
    <n v="1535778000"/>
    <d v="2018-09-01T00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x v="756"/>
    <n v="1327471200"/>
    <d v="2012-01-25T00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x v="757"/>
    <n v="1529557200"/>
    <d v="2018-06-21T00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x v="758"/>
    <n v="1535259600"/>
    <d v="2018-08-26T00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x v="759"/>
    <n v="1515564000"/>
    <d v="2018-01-10T00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x v="760"/>
    <n v="1277096400"/>
    <d v="2010-06-21T00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x v="761"/>
    <n v="1329026400"/>
    <d v="2012-02-12T00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s v="US"/>
    <s v="USD"/>
    <n v="1321682400"/>
    <x v="762"/>
    <n v="1322978400"/>
    <d v="2011-12-04T00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x v="444"/>
    <n v="1338786000"/>
    <d v="2012-06-04T00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x v="763"/>
    <n v="1311656400"/>
    <d v="2011-07-26T00:00: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x v="764"/>
    <n v="1308978000"/>
    <d v="2011-06-25T00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x v="765"/>
    <n v="1576389600"/>
    <d v="2019-12-15T00:00: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x v="766"/>
    <n v="1311051600"/>
    <d v="2011-07-19T00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x v="767"/>
    <n v="1336712400"/>
    <d v="2012-05-11T00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x v="768"/>
    <n v="1330408800"/>
    <d v="2012-02-28T00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x v="769"/>
    <n v="1524891600"/>
    <d v="2018-04-28T00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x v="770"/>
    <n v="1363669200"/>
    <d v="2013-03-19T00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x v="771"/>
    <n v="1551420000"/>
    <d v="2019-03-01T00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x v="772"/>
    <n v="1269838800"/>
    <d v="2010-03-29T00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x v="773"/>
    <n v="1312520400"/>
    <d v="2011-08-05T00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x v="774"/>
    <n v="1436504400"/>
    <d v="2015-07-10T00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x v="775"/>
    <n v="1472014800"/>
    <d v="2016-08-24T00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x v="776"/>
    <n v="1411534800"/>
    <d v="2014-09-24T00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x v="777"/>
    <n v="1304917200"/>
    <d v="2011-05-09T00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x v="778"/>
    <n v="1539579600"/>
    <d v="2018-10-15T00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x v="779"/>
    <n v="1382504400"/>
    <d v="2013-10-23T00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x v="780"/>
    <n v="1278306000"/>
    <d v="2010-07-05T00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x v="335"/>
    <n v="1442552400"/>
    <d v="2015-09-18T00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x v="535"/>
    <n v="1511071200"/>
    <d v="2017-11-19T00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x v="270"/>
    <n v="1536382800"/>
    <d v="2018-09-08T00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x v="781"/>
    <n v="1389592800"/>
    <d v="2014-01-13T00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x v="782"/>
    <n v="1275282000"/>
    <d v="2010-05-31T00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x v="783"/>
    <n v="1294984800"/>
    <d v="2011-01-14T00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x v="784"/>
    <n v="1562043600"/>
    <d v="2019-07-02T00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x v="785"/>
    <n v="1469595600"/>
    <d v="2016-07-27T00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x v="786"/>
    <n v="1581141600"/>
    <d v="2020-02-08T00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x v="787"/>
    <n v="1488520800"/>
    <d v="2017-03-03T00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x v="788"/>
    <n v="1563858000"/>
    <d v="2019-07-23T00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x v="330"/>
    <n v="1438923600"/>
    <d v="2015-08-07T00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s v="US"/>
    <s v="USD"/>
    <n v="1421820000"/>
    <x v="789"/>
    <n v="1422165600"/>
    <d v="2015-01-25T00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x v="790"/>
    <n v="1277874000"/>
    <d v="2010-06-30T00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x v="791"/>
    <n v="1399352400"/>
    <d v="2014-05-06T00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x v="792"/>
    <n v="1279083600"/>
    <d v="2010-07-14T00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x v="793"/>
    <n v="1284354000"/>
    <d v="2010-09-13T00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x v="794"/>
    <n v="1441170000"/>
    <d v="2015-09-02T00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x v="795"/>
    <n v="1493528400"/>
    <d v="2017-04-30T00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x v="796"/>
    <n v="1395205200"/>
    <d v="2014-03-19T00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x v="797"/>
    <n v="1561438800"/>
    <d v="2019-06-25T00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x v="798"/>
    <n v="1326693600"/>
    <d v="2012-01-16T00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x v="799"/>
    <n v="1277960400"/>
    <d v="2010-07-01T00:00: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x v="800"/>
    <n v="1434690000"/>
    <d v="2015-06-19T00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x v="801"/>
    <n v="1376110800"/>
    <d v="2013-08-10T00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x v="802"/>
    <n v="1518415200"/>
    <d v="2018-02-12T00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x v="803"/>
    <n v="1310878800"/>
    <d v="2011-07-17T00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x v="212"/>
    <n v="1556600400"/>
    <d v="2019-04-30T00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x v="804"/>
    <n v="1576994400"/>
    <d v="2019-12-22T00:00: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x v="805"/>
    <n v="1382677200"/>
    <d v="2013-10-25T00:00: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s v="US"/>
    <s v="USD"/>
    <n v="1411102800"/>
    <x v="806"/>
    <n v="1411189200"/>
    <d v="2014-09-20T00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x v="807"/>
    <n v="1534654800"/>
    <d v="2018-08-19T00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x v="722"/>
    <n v="1457762400"/>
    <d v="2016-03-12T00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x v="477"/>
    <n v="1337490000"/>
    <d v="2012-05-20T00:00: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x v="259"/>
    <n v="1349672400"/>
    <d v="2012-10-08T00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x v="9"/>
    <n v="1379826000"/>
    <d v="2013-09-22T00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x v="808"/>
    <n v="1497762000"/>
    <d v="2017-06-18T00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x v="809"/>
    <n v="1304485200"/>
    <d v="2011-05-04T00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x v="444"/>
    <n v="1336885200"/>
    <d v="2012-05-13T00:00: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x v="384"/>
    <n v="1530421200"/>
    <d v="2018-07-01T00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x v="810"/>
    <n v="1421992800"/>
    <d v="2015-01-23T00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x v="811"/>
    <n v="1568178000"/>
    <d v="2019-09-11T00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x v="812"/>
    <n v="1347944400"/>
    <d v="2012-09-18T00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x v="813"/>
    <n v="1558760400"/>
    <d v="2019-05-25T00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x v="814"/>
    <n v="1376629200"/>
    <d v="2013-08-16T00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x v="80"/>
    <n v="1504760400"/>
    <d v="2017-09-07T00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x v="815"/>
    <n v="1419660000"/>
    <d v="2014-12-27T00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x v="816"/>
    <n v="1311310800"/>
    <d v="2011-07-22T00:00: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x v="474"/>
    <n v="1344315600"/>
    <d v="2012-08-07T00:00: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x v="817"/>
    <n v="1510725600"/>
    <d v="2017-11-15T00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x v="818"/>
    <n v="1551247200"/>
    <d v="2019-02-27T00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x v="819"/>
    <n v="1330236000"/>
    <d v="2012-02-26T00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x v="609"/>
    <n v="1545112800"/>
    <d v="2018-12-18T00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x v="547"/>
    <n v="1279170000"/>
    <d v="2010-07-15T00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x v="820"/>
    <n v="1573452000"/>
    <d v="2019-11-11T00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x v="821"/>
    <n v="1507093200"/>
    <d v="2017-10-04T00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x v="151"/>
    <n v="1463374800"/>
    <d v="2016-05-16T00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x v="822"/>
    <n v="1344574800"/>
    <d v="2012-08-10T00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x v="823"/>
    <n v="1389074400"/>
    <d v="2014-01-07T00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x v="824"/>
    <n v="1494997200"/>
    <d v="2017-05-17T00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x v="825"/>
    <n v="1425448800"/>
    <d v="2015-03-04T00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x v="826"/>
    <n v="1404104400"/>
    <d v="2014-06-30T00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x v="827"/>
    <n v="1394773200"/>
    <d v="2014-03-14T00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x v="828"/>
    <n v="1366520400"/>
    <d v="2013-04-21T00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x v="829"/>
    <n v="1456639200"/>
    <d v="2016-02-28T00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x v="830"/>
    <n v="1438318800"/>
    <d v="2015-07-31T00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x v="831"/>
    <n v="1564030800"/>
    <d v="2019-07-25T00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x v="832"/>
    <n v="1449295200"/>
    <d v="2015-12-05T00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x v="833"/>
    <n v="1531890000"/>
    <d v="2018-07-18T00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x v="834"/>
    <n v="1306213200"/>
    <d v="2011-05-24T00:00: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x v="835"/>
    <n v="1356242400"/>
    <d v="2012-12-23T00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x v="836"/>
    <n v="1297576800"/>
    <d v="2011-02-13T00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x v="837"/>
    <n v="1296194400"/>
    <d v="2011-01-28T00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x v="219"/>
    <n v="1414558800"/>
    <d v="2014-10-29T00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x v="365"/>
    <n v="1488348000"/>
    <d v="2017-03-01T00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x v="838"/>
    <n v="1334898000"/>
    <d v="2012-04-20T00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x v="839"/>
    <n v="1308373200"/>
    <d v="2011-06-18T00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x v="840"/>
    <n v="1412312400"/>
    <d v="2014-10-03T00:00: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x v="841"/>
    <n v="1419228000"/>
    <d v="2014-12-22T00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x v="842"/>
    <n v="1430974800"/>
    <d v="2015-05-07T00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x v="843"/>
    <n v="1555822800"/>
    <d v="2019-04-21T00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x v="844"/>
    <n v="1482818400"/>
    <d v="2016-12-27T00:00: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x v="845"/>
    <n v="1471928400"/>
    <d v="2016-08-23T00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x v="846"/>
    <n v="1453701600"/>
    <d v="2016-01-25T00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x v="110"/>
    <n v="1350363600"/>
    <d v="2012-10-16T00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x v="847"/>
    <n v="1353996000"/>
    <d v="2012-11-27T00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x v="848"/>
    <n v="1451109600"/>
    <d v="2015-12-26T00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x v="849"/>
    <n v="1329631200"/>
    <d v="2012-02-19T00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x v="780"/>
    <n v="1278997200"/>
    <d v="2010-07-13T00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x v="140"/>
    <n v="1280120400"/>
    <d v="2010-07-26T00:00: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x v="850"/>
    <n v="1458104400"/>
    <d v="2016-03-16T00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x v="851"/>
    <n v="1298268000"/>
    <d v="2011-02-21T00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x v="852"/>
    <n v="1386223200"/>
    <d v="2013-12-05T00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x v="853"/>
    <n v="1299823200"/>
    <d v="2011-03-11T00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x v="854"/>
    <n v="1431752400"/>
    <d v="2015-05-16T00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x v="67"/>
    <n v="1267855200"/>
    <d v="2010-03-06T00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x v="855"/>
    <n v="1497675600"/>
    <d v="2017-06-17T00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x v="107"/>
    <n v="1336885200"/>
    <d v="2012-05-13T00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x v="344"/>
    <n v="1295157600"/>
    <d v="2011-01-16T00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x v="856"/>
    <n v="1577599200"/>
    <d v="2019-12-29T00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x v="857"/>
    <n v="1305003600"/>
    <d v="2011-05-10T00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x v="858"/>
    <n v="1381726800"/>
    <d v="2013-10-14T00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x v="859"/>
    <n v="1402462800"/>
    <d v="2014-06-11T00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x v="860"/>
    <n v="1292133600"/>
    <d v="2010-12-12T00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x v="170"/>
    <n v="1368939600"/>
    <d v="2013-05-19T00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x v="861"/>
    <n v="1452146400"/>
    <d v="2016-01-07T00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x v="862"/>
    <n v="1296712800"/>
    <d v="2011-02-03T00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x v="863"/>
    <n v="1520748000"/>
    <d v="2018-03-11T00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x v="864"/>
    <n v="1480831200"/>
    <d v="2016-12-04T00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x v="527"/>
    <n v="1426914000"/>
    <d v="2015-03-21T00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x v="865"/>
    <n v="1446616800"/>
    <d v="2015-11-04T00:00: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x v="866"/>
    <n v="1517032800"/>
    <d v="2018-01-27T00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x v="867"/>
    <n v="1311224400"/>
    <d v="2011-07-21T00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x v="868"/>
    <n v="1566190800"/>
    <d v="2019-08-19T00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x v="105"/>
    <n v="1570165200"/>
    <d v="2019-10-04T00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x v="481"/>
    <n v="1388556000"/>
    <d v="2014-01-01T00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x v="253"/>
    <n v="1303189200"/>
    <d v="2011-04-19T00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x v="869"/>
    <n v="1494478800"/>
    <d v="2017-05-11T00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x v="864"/>
    <n v="1480744800"/>
    <d v="2016-12-03T00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x v="843"/>
    <n v="1555822800"/>
    <d v="2019-04-21T00:00: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x v="289"/>
    <n v="1458882000"/>
    <d v="2016-03-25T00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x v="870"/>
    <n v="1411966800"/>
    <d v="2014-09-29T00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x v="871"/>
    <n v="1526878800"/>
    <d v="2018-05-21T00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x v="872"/>
    <n v="1452405600"/>
    <d v="2016-01-10T00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x v="873"/>
    <n v="1414040400"/>
    <d v="2014-10-23T00:00: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x v="874"/>
    <n v="1543816800"/>
    <d v="2018-12-03T00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x v="875"/>
    <n v="1359698400"/>
    <d v="2013-02-01T00:00: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x v="876"/>
    <n v="1390629600"/>
    <d v="2014-01-25T00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x v="877"/>
    <n v="1267077600"/>
    <d v="2010-02-25T00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x v="878"/>
    <n v="1467781200"/>
    <d v="2016-07-06T00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C1B6BF-C524-4209-8334-6D2EBF55C20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1" firstHeaderRow="1" firstDataRow="2" firstDataCol="1" rowPageCount="1" colPageCount="1"/>
  <pivotFields count="17">
    <pivotField showAll="0"/>
    <pivotField showAll="0"/>
    <pivotField numFmtId="164"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h="1" x="2"/>
        <item h="1" x="0"/>
        <item x="5"/>
        <item h="1" x="3"/>
        <item h="1" x="4"/>
        <item h="1" x="6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5"/>
  </rowFields>
  <rowItems count="7">
    <i>
      <x/>
    </i>
    <i>
      <x v="2"/>
    </i>
    <i>
      <x v="4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AEADD-B271-4FE9-B574-A122391EF6F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7">
    <pivotField showAll="0"/>
    <pivotField showAll="0"/>
    <pivotField numFmtId="164"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5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4C2D19-9E37-4479-B170-5CB1B3FAD550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numFmtId="164"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A2" sqref="A2:XFD2"/>
    </sheetView>
  </sheetViews>
  <sheetFormatPr defaultColWidth="11" defaultRowHeight="15.75" x14ac:dyDescent="0.5"/>
  <cols>
    <col min="1" max="1" width="3.8125" bestFit="1" customWidth="1"/>
    <col min="2" max="2" width="30.3125" bestFit="1" customWidth="1"/>
    <col min="3" max="3" width="35.0625" style="2" bestFit="1" customWidth="1"/>
    <col min="4" max="5" width="8.5625" style="4" bestFit="1" customWidth="1"/>
    <col min="6" max="6" width="8.4375" style="6" bestFit="1" customWidth="1"/>
    <col min="7" max="7" width="9.3125" bestFit="1" customWidth="1"/>
    <col min="8" max="8" width="13.4375" style="4" bestFit="1" customWidth="1"/>
    <col min="9" max="9" width="9.0625" style="4" customWidth="1"/>
    <col min="10" max="10" width="7.5625" bestFit="1" customWidth="1"/>
    <col min="11" max="11" width="8.3125" bestFit="1" customWidth="1"/>
    <col min="12" max="12" width="11.4375" bestFit="1" customWidth="1"/>
    <col min="13" max="13" width="13.1875" customWidth="1"/>
    <col min="14" max="14" width="10.8125" bestFit="1" customWidth="1"/>
    <col min="15" max="15" width="10.8125" customWidth="1"/>
    <col min="16" max="16" width="9.0625" bestFit="1" customWidth="1"/>
    <col min="17" max="17" width="8.4375" bestFit="1" customWidth="1"/>
    <col min="18" max="18" width="28.0625" bestFit="1" customWidth="1"/>
  </cols>
  <sheetData>
    <row r="1" spans="1:20" s="1" customFormat="1" ht="47.25" x14ac:dyDescent="0.5">
      <c r="A1" s="1" t="s">
        <v>2027</v>
      </c>
      <c r="B1" s="1" t="s">
        <v>0</v>
      </c>
      <c r="C1" s="1" t="s">
        <v>1</v>
      </c>
      <c r="D1" s="3" t="s">
        <v>2</v>
      </c>
      <c r="E1" s="3" t="s">
        <v>3</v>
      </c>
      <c r="F1" s="5" t="s">
        <v>2029</v>
      </c>
      <c r="G1" s="1" t="s">
        <v>4</v>
      </c>
      <c r="H1" s="3" t="s">
        <v>5</v>
      </c>
      <c r="I1" s="3" t="s">
        <v>2030</v>
      </c>
      <c r="J1" s="1" t="s">
        <v>6</v>
      </c>
      <c r="K1" s="1" t="s">
        <v>7</v>
      </c>
      <c r="L1" s="1" t="s">
        <v>8</v>
      </c>
      <c r="M1" s="1" t="s">
        <v>2068</v>
      </c>
      <c r="N1" s="1" t="s">
        <v>9</v>
      </c>
      <c r="O1" s="1" t="s">
        <v>2069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5">
      <c r="A2">
        <v>653</v>
      </c>
      <c r="B2" t="s">
        <v>1348</v>
      </c>
      <c r="C2" s="2" t="s">
        <v>1349</v>
      </c>
      <c r="D2" s="4">
        <v>600</v>
      </c>
      <c r="E2" s="4">
        <v>14033</v>
      </c>
      <c r="F2" s="6">
        <f>E2/D2</f>
        <v>23.388333333333332</v>
      </c>
      <c r="G2" t="s">
        <v>20</v>
      </c>
      <c r="H2" s="4">
        <v>234</v>
      </c>
      <c r="I2" s="4">
        <f>E2/H2</f>
        <v>59.970085470085472</v>
      </c>
      <c r="J2" t="s">
        <v>21</v>
      </c>
      <c r="K2" t="s">
        <v>22</v>
      </c>
      <c r="L2">
        <v>1460091600</v>
      </c>
      <c r="M2" s="10">
        <f>INT(((L2/60)/60)/24)+DATE(1970,1,1)</f>
        <v>42468</v>
      </c>
      <c r="N2">
        <v>1460264400</v>
      </c>
      <c r="O2" s="10">
        <f>INT(((N2/60)/60)/24)+DATE(1970,1,1)</f>
        <v>42470</v>
      </c>
      <c r="P2" t="b">
        <v>0</v>
      </c>
      <c r="Q2" t="b">
        <v>0</v>
      </c>
      <c r="R2" t="s">
        <v>28</v>
      </c>
      <c r="S2" t="str" cm="1">
        <f t="array" ref="S2:T2">_xlfn.TEXTSPLIT(R2,"/")</f>
        <v>technology</v>
      </c>
      <c r="T2" t="str">
        <v>web</v>
      </c>
    </row>
    <row r="3" spans="1:20" x14ac:dyDescent="0.5">
      <c r="A3">
        <v>712</v>
      </c>
      <c r="B3" t="s">
        <v>1462</v>
      </c>
      <c r="C3" s="2" t="s">
        <v>1463</v>
      </c>
      <c r="D3" s="4">
        <v>800</v>
      </c>
      <c r="E3" s="4">
        <v>14725</v>
      </c>
      <c r="F3" s="6">
        <f>E3/D3</f>
        <v>18.40625</v>
      </c>
      <c r="G3" t="s">
        <v>20</v>
      </c>
      <c r="H3" s="4">
        <v>202</v>
      </c>
      <c r="I3" s="4">
        <f>E3/H3</f>
        <v>72.896039603960389</v>
      </c>
      <c r="J3" t="s">
        <v>21</v>
      </c>
      <c r="K3" t="s">
        <v>22</v>
      </c>
      <c r="L3">
        <v>1467954000</v>
      </c>
      <c r="M3" s="10">
        <f>INT(((L3/60)/60)/24)+DATE(1970,1,1)</f>
        <v>42559</v>
      </c>
      <c r="N3">
        <v>1471496400</v>
      </c>
      <c r="O3" s="10">
        <f>INT(((N3/60)/60)/24)+DATE(1970,1,1)</f>
        <v>42600</v>
      </c>
      <c r="P3" t="b">
        <v>0</v>
      </c>
      <c r="Q3" t="b">
        <v>0</v>
      </c>
      <c r="R3" t="s">
        <v>33</v>
      </c>
      <c r="S3" t="str" cm="1">
        <f t="array" ref="S3:T3">_xlfn.TEXTSPLIT(R3,"/")</f>
        <v>theater</v>
      </c>
      <c r="T3" t="str">
        <v>plays</v>
      </c>
    </row>
    <row r="4" spans="1:20" x14ac:dyDescent="0.5">
      <c r="A4">
        <v>289</v>
      </c>
      <c r="B4" t="s">
        <v>630</v>
      </c>
      <c r="C4" s="2" t="s">
        <v>631</v>
      </c>
      <c r="D4" s="4">
        <v>800</v>
      </c>
      <c r="E4" s="4">
        <v>13474</v>
      </c>
      <c r="F4" s="6">
        <f>E4/D4</f>
        <v>16.842500000000001</v>
      </c>
      <c r="G4" t="s">
        <v>20</v>
      </c>
      <c r="H4" s="4">
        <v>337</v>
      </c>
      <c r="I4" s="4">
        <f>E4/H4</f>
        <v>39.982195845697326</v>
      </c>
      <c r="J4" t="s">
        <v>15</v>
      </c>
      <c r="K4" t="s">
        <v>16</v>
      </c>
      <c r="L4">
        <v>1438578000</v>
      </c>
      <c r="M4" s="10">
        <f>INT(((L4/60)/60)/24)+DATE(1970,1,1)</f>
        <v>42219</v>
      </c>
      <c r="N4">
        <v>1438837200</v>
      </c>
      <c r="O4" s="10">
        <f>INT(((N4/60)/60)/24)+DATE(1970,1,1)</f>
        <v>42222</v>
      </c>
      <c r="P4" t="b">
        <v>0</v>
      </c>
      <c r="Q4" t="b">
        <v>0</v>
      </c>
      <c r="R4" t="s">
        <v>33</v>
      </c>
      <c r="S4" t="str" cm="1">
        <f t="array" ref="S4:T4">_xlfn.TEXTSPLIT(R4,"/")</f>
        <v>theater</v>
      </c>
      <c r="T4" t="str">
        <v>plays</v>
      </c>
    </row>
    <row r="5" spans="1:20" x14ac:dyDescent="0.5">
      <c r="A5">
        <v>364</v>
      </c>
      <c r="B5" t="s">
        <v>780</v>
      </c>
      <c r="C5" s="2" t="s">
        <v>781</v>
      </c>
      <c r="D5" s="4">
        <v>900</v>
      </c>
      <c r="E5" s="4">
        <v>14547</v>
      </c>
      <c r="F5" s="6">
        <f>E5/D5</f>
        <v>16.163333333333334</v>
      </c>
      <c r="G5" t="s">
        <v>20</v>
      </c>
      <c r="H5" s="4">
        <v>186</v>
      </c>
      <c r="I5" s="4">
        <f>E5/H5</f>
        <v>78.209677419354833</v>
      </c>
      <c r="J5" t="s">
        <v>21</v>
      </c>
      <c r="K5" t="s">
        <v>22</v>
      </c>
      <c r="L5">
        <v>1520229600</v>
      </c>
      <c r="M5" s="10">
        <f>INT(((L5/60)/60)/24)+DATE(1970,1,1)</f>
        <v>43164</v>
      </c>
      <c r="N5">
        <v>1522818000</v>
      </c>
      <c r="O5" s="10">
        <f>INT(((N5/60)/60)/24)+DATE(1970,1,1)</f>
        <v>43194</v>
      </c>
      <c r="P5" t="b">
        <v>0</v>
      </c>
      <c r="Q5" t="b">
        <v>0</v>
      </c>
      <c r="R5" t="s">
        <v>60</v>
      </c>
      <c r="S5" t="str" cm="1">
        <f t="array" ref="S5:T5">_xlfn.TEXTSPLIT(R5,"/")</f>
        <v>music</v>
      </c>
      <c r="T5" t="str">
        <v>indie rock</v>
      </c>
    </row>
    <row r="6" spans="1:20" x14ac:dyDescent="0.5">
      <c r="A6">
        <v>372</v>
      </c>
      <c r="B6" t="s">
        <v>796</v>
      </c>
      <c r="C6" s="2" t="s">
        <v>797</v>
      </c>
      <c r="D6" s="4">
        <v>900</v>
      </c>
      <c r="E6" s="4">
        <v>14324</v>
      </c>
      <c r="F6" s="6">
        <f>E6/D6</f>
        <v>15.915555555555555</v>
      </c>
      <c r="G6" t="s">
        <v>20</v>
      </c>
      <c r="H6" s="4">
        <v>169</v>
      </c>
      <c r="I6" s="4">
        <f>E6/H6</f>
        <v>84.757396449704146</v>
      </c>
      <c r="J6" t="s">
        <v>21</v>
      </c>
      <c r="K6" t="s">
        <v>22</v>
      </c>
      <c r="L6">
        <v>1420696800</v>
      </c>
      <c r="M6" s="10">
        <f>INT(((L6/60)/60)/24)+DATE(1970,1,1)</f>
        <v>42012</v>
      </c>
      <c r="N6">
        <v>1422424800</v>
      </c>
      <c r="O6" s="10">
        <f>INT(((N6/60)/60)/24)+DATE(1970,1,1)</f>
        <v>42032</v>
      </c>
      <c r="P6" t="b">
        <v>0</v>
      </c>
      <c r="Q6" t="b">
        <v>1</v>
      </c>
      <c r="R6" t="s">
        <v>42</v>
      </c>
      <c r="S6" t="str" cm="1">
        <f t="array" ref="S6:T6">_xlfn.TEXTSPLIT(R6,"/")</f>
        <v>film &amp; video</v>
      </c>
      <c r="T6" t="str">
        <v>documentary</v>
      </c>
    </row>
    <row r="7" spans="1:20" x14ac:dyDescent="0.5">
      <c r="A7">
        <v>401</v>
      </c>
      <c r="B7" t="s">
        <v>853</v>
      </c>
      <c r="C7" s="2" t="s">
        <v>854</v>
      </c>
      <c r="D7" s="4">
        <v>900</v>
      </c>
      <c r="E7" s="4">
        <v>13772</v>
      </c>
      <c r="F7" s="6">
        <f>E7/D7</f>
        <v>15.302222222222222</v>
      </c>
      <c r="G7" t="s">
        <v>20</v>
      </c>
      <c r="H7" s="4">
        <v>299</v>
      </c>
      <c r="I7" s="4">
        <f>E7/H7</f>
        <v>46.060200668896321</v>
      </c>
      <c r="J7" t="s">
        <v>21</v>
      </c>
      <c r="K7" t="s">
        <v>22</v>
      </c>
      <c r="L7">
        <v>1572152400</v>
      </c>
      <c r="M7" s="10">
        <f>INT(((L7/60)/60)/24)+DATE(1970,1,1)</f>
        <v>43765</v>
      </c>
      <c r="N7">
        <v>1572152400</v>
      </c>
      <c r="O7" s="10">
        <f>INT(((N7/60)/60)/24)+DATE(1970,1,1)</f>
        <v>43765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5">
      <c r="A8">
        <v>82</v>
      </c>
      <c r="B8" t="s">
        <v>213</v>
      </c>
      <c r="C8" s="2" t="s">
        <v>214</v>
      </c>
      <c r="D8" s="4">
        <v>1000</v>
      </c>
      <c r="E8" s="4">
        <v>14973</v>
      </c>
      <c r="F8" s="6">
        <f>E8/D8</f>
        <v>14.973000000000001</v>
      </c>
      <c r="G8" t="s">
        <v>20</v>
      </c>
      <c r="H8" s="4">
        <v>180</v>
      </c>
      <c r="I8" s="4">
        <f>E8/H8</f>
        <v>83.183333333333337</v>
      </c>
      <c r="J8" t="s">
        <v>40</v>
      </c>
      <c r="K8" t="s">
        <v>41</v>
      </c>
      <c r="L8">
        <v>1547704800</v>
      </c>
      <c r="M8" s="10">
        <f>INT(((L8/60)/60)/24)+DATE(1970,1,1)</f>
        <v>43482</v>
      </c>
      <c r="N8">
        <v>1548309600</v>
      </c>
      <c r="O8" s="10">
        <f>INT(((N8/60)/60)/24)+DATE(1970,1,1)</f>
        <v>43489</v>
      </c>
      <c r="P8" t="b">
        <v>0</v>
      </c>
      <c r="Q8" t="b">
        <v>1</v>
      </c>
      <c r="R8" t="s">
        <v>89</v>
      </c>
      <c r="S8" t="str" cm="1">
        <f t="array" ref="S8:T8">_xlfn.TEXTSPLIT(R8,"/")</f>
        <v>games</v>
      </c>
      <c r="T8" t="str">
        <v>video games</v>
      </c>
    </row>
    <row r="9" spans="1:20" x14ac:dyDescent="0.5">
      <c r="A9">
        <v>347</v>
      </c>
      <c r="B9" t="s">
        <v>746</v>
      </c>
      <c r="C9" s="2" t="s">
        <v>747</v>
      </c>
      <c r="D9" s="4">
        <v>900</v>
      </c>
      <c r="E9" s="4">
        <v>12607</v>
      </c>
      <c r="F9" s="6">
        <f>E9/D9</f>
        <v>14.007777777777777</v>
      </c>
      <c r="G9" t="s">
        <v>20</v>
      </c>
      <c r="H9" s="4">
        <v>191</v>
      </c>
      <c r="I9" s="4">
        <f>E9/H9</f>
        <v>66.005235602094245</v>
      </c>
      <c r="J9" t="s">
        <v>21</v>
      </c>
      <c r="K9" t="s">
        <v>22</v>
      </c>
      <c r="L9">
        <v>1423634400</v>
      </c>
      <c r="M9" s="10">
        <f>INT(((L9/60)/60)/24)+DATE(1970,1,1)</f>
        <v>42046</v>
      </c>
      <c r="N9">
        <v>1425708000</v>
      </c>
      <c r="O9" s="10">
        <f>INT(((N9/60)/60)/24)+DATE(1970,1,1)</f>
        <v>42070</v>
      </c>
      <c r="P9" t="b">
        <v>0</v>
      </c>
      <c r="Q9" t="b">
        <v>0</v>
      </c>
      <c r="R9" t="s">
        <v>28</v>
      </c>
      <c r="S9" t="str" cm="1">
        <f t="array" ref="S9:T9">_xlfn.TEXTSPLIT(R9,"/")</f>
        <v>technology</v>
      </c>
      <c r="T9" t="str">
        <v>web</v>
      </c>
    </row>
    <row r="10" spans="1:20" x14ac:dyDescent="0.5">
      <c r="A10">
        <v>301</v>
      </c>
      <c r="B10" t="s">
        <v>654</v>
      </c>
      <c r="C10" s="2" t="s">
        <v>655</v>
      </c>
      <c r="D10" s="4">
        <v>900</v>
      </c>
      <c r="E10" s="4">
        <v>12102</v>
      </c>
      <c r="F10" s="6">
        <f>E10/D10</f>
        <v>13.446666666666667</v>
      </c>
      <c r="G10" t="s">
        <v>20</v>
      </c>
      <c r="H10" s="4">
        <v>295</v>
      </c>
      <c r="I10" s="4">
        <f>E10/H10</f>
        <v>41.023728813559323</v>
      </c>
      <c r="J10" t="s">
        <v>21</v>
      </c>
      <c r="K10" t="s">
        <v>22</v>
      </c>
      <c r="L10">
        <v>1424930400</v>
      </c>
      <c r="M10" s="10">
        <f>INT(((L10/60)/60)/24)+DATE(1970,1,1)</f>
        <v>42061</v>
      </c>
      <c r="N10">
        <v>1426395600</v>
      </c>
      <c r="O10" s="10">
        <f>INT(((N10/60)/60)/24)+DATE(1970,1,1)</f>
        <v>42078</v>
      </c>
      <c r="P10" t="b">
        <v>0</v>
      </c>
      <c r="Q10" t="b">
        <v>0</v>
      </c>
      <c r="R10" t="s">
        <v>42</v>
      </c>
      <c r="S10" t="str" cm="1">
        <f t="array" ref="S10:T10">_xlfn.TEXTSPLIT(R10,"/")</f>
        <v>film &amp; video</v>
      </c>
      <c r="T10" t="str">
        <v>documentary</v>
      </c>
    </row>
    <row r="11" spans="1:20" x14ac:dyDescent="0.5">
      <c r="A11">
        <v>294</v>
      </c>
      <c r="B11" t="s">
        <v>640</v>
      </c>
      <c r="C11" s="2" t="s">
        <v>641</v>
      </c>
      <c r="D11" s="4">
        <v>600</v>
      </c>
      <c r="E11" s="4">
        <v>8038</v>
      </c>
      <c r="F11" s="6">
        <f>E11/D11</f>
        <v>13.396666666666667</v>
      </c>
      <c r="G11" t="s">
        <v>20</v>
      </c>
      <c r="H11" s="4">
        <v>183</v>
      </c>
      <c r="I11" s="4">
        <f>E11/H11</f>
        <v>43.923497267759565</v>
      </c>
      <c r="J11" t="s">
        <v>21</v>
      </c>
      <c r="K11" t="s">
        <v>22</v>
      </c>
      <c r="L11">
        <v>1540530000</v>
      </c>
      <c r="M11" s="10">
        <f>INT(((L11/60)/60)/24)+DATE(1970,1,1)</f>
        <v>43399</v>
      </c>
      <c r="N11">
        <v>1541570400</v>
      </c>
      <c r="O11" s="10">
        <f>INT(((N11/60)/60)/24)+DATE(1970,1,1)</f>
        <v>43411</v>
      </c>
      <c r="P11" t="b">
        <v>0</v>
      </c>
      <c r="Q11" t="b">
        <v>0</v>
      </c>
      <c r="R11" t="s">
        <v>33</v>
      </c>
      <c r="S11" t="str" cm="1">
        <f t="array" ref="S11:T11">_xlfn.TEXTSPLIT(R11,"/")</f>
        <v>theater</v>
      </c>
      <c r="T11" t="str">
        <v>plays</v>
      </c>
    </row>
    <row r="12" spans="1:20" x14ac:dyDescent="0.5">
      <c r="A12">
        <v>793</v>
      </c>
      <c r="B12" t="s">
        <v>1621</v>
      </c>
      <c r="C12" s="2" t="s">
        <v>1622</v>
      </c>
      <c r="D12" s="4">
        <v>1100</v>
      </c>
      <c r="E12" s="4">
        <v>13045</v>
      </c>
      <c r="F12" s="6">
        <f>E12/D12</f>
        <v>11.859090909090909</v>
      </c>
      <c r="G12" t="s">
        <v>20</v>
      </c>
      <c r="H12" s="4">
        <v>181</v>
      </c>
      <c r="I12" s="4">
        <f>E12/H12</f>
        <v>72.071823204419886</v>
      </c>
      <c r="J12" t="s">
        <v>98</v>
      </c>
      <c r="K12" t="s">
        <v>99</v>
      </c>
      <c r="L12">
        <v>1372136400</v>
      </c>
      <c r="M12" s="10">
        <f>INT(((L12/60)/60)/24)+DATE(1970,1,1)</f>
        <v>41450</v>
      </c>
      <c r="N12">
        <v>1372482000</v>
      </c>
      <c r="O12" s="10">
        <f>INT(((N12/60)/60)/24)+DATE(1970,1,1)</f>
        <v>41454</v>
      </c>
      <c r="P12" t="b">
        <v>0</v>
      </c>
      <c r="Q12" t="b">
        <v>0</v>
      </c>
      <c r="R12" t="s">
        <v>68</v>
      </c>
      <c r="S12" t="str" cm="1">
        <f t="array" ref="S12:T12">_xlfn.TEXTSPLIT(R12,"/")</f>
        <v>publishing</v>
      </c>
      <c r="T12" t="str">
        <v>nonfiction</v>
      </c>
    </row>
    <row r="13" spans="1:20" x14ac:dyDescent="0.5">
      <c r="A13">
        <v>806</v>
      </c>
      <c r="B13" t="s">
        <v>1647</v>
      </c>
      <c r="C13" s="2" t="s">
        <v>1648</v>
      </c>
      <c r="D13" s="4">
        <v>700</v>
      </c>
      <c r="E13" s="4">
        <v>8262</v>
      </c>
      <c r="F13" s="6">
        <f>E13/D13</f>
        <v>11.802857142857142</v>
      </c>
      <c r="G13" t="s">
        <v>20</v>
      </c>
      <c r="H13" s="4">
        <v>76</v>
      </c>
      <c r="I13" s="4">
        <f>E13/H13</f>
        <v>108.71052631578948</v>
      </c>
      <c r="J13" t="s">
        <v>21</v>
      </c>
      <c r="K13" t="s">
        <v>22</v>
      </c>
      <c r="L13">
        <v>1330927200</v>
      </c>
      <c r="M13" s="10">
        <f>INT(((L13/60)/60)/24)+DATE(1970,1,1)</f>
        <v>40973</v>
      </c>
      <c r="N13">
        <v>1332997200</v>
      </c>
      <c r="O13" s="10">
        <f>INT(((N13/60)/60)/24)+DATE(1970,1,1)</f>
        <v>40997</v>
      </c>
      <c r="P13" t="b">
        <v>0</v>
      </c>
      <c r="Q13" t="b">
        <v>1</v>
      </c>
      <c r="R13" t="s">
        <v>53</v>
      </c>
      <c r="S13" t="str" cm="1">
        <f t="array" ref="S13:T13">_xlfn.TEXTSPLIT(R13,"/")</f>
        <v>film &amp; video</v>
      </c>
      <c r="T13" t="str">
        <v>drama</v>
      </c>
    </row>
    <row r="14" spans="1:20" x14ac:dyDescent="0.5">
      <c r="A14">
        <v>741</v>
      </c>
      <c r="B14" t="s">
        <v>628</v>
      </c>
      <c r="C14" s="2" t="s">
        <v>1519</v>
      </c>
      <c r="D14" s="4">
        <v>1200</v>
      </c>
      <c r="E14" s="4">
        <v>14150</v>
      </c>
      <c r="F14" s="6">
        <f>E14/D14</f>
        <v>11.791666666666666</v>
      </c>
      <c r="G14" t="s">
        <v>20</v>
      </c>
      <c r="H14" s="4">
        <v>130</v>
      </c>
      <c r="I14" s="4">
        <f>E14/H14</f>
        <v>108.84615384615384</v>
      </c>
      <c r="J14" t="s">
        <v>21</v>
      </c>
      <c r="K14" t="s">
        <v>22</v>
      </c>
      <c r="L14">
        <v>1274590800</v>
      </c>
      <c r="M14" s="10">
        <f>INT(((L14/60)/60)/24)+DATE(1970,1,1)</f>
        <v>40321</v>
      </c>
      <c r="N14">
        <v>1274677200</v>
      </c>
      <c r="O14" s="10">
        <f>INT(((N14/60)/60)/24)+DATE(1970,1,1)</f>
        <v>40322</v>
      </c>
      <c r="P14" t="b">
        <v>0</v>
      </c>
      <c r="Q14" t="b">
        <v>0</v>
      </c>
      <c r="R14" t="s">
        <v>33</v>
      </c>
      <c r="S14" t="str" cm="1">
        <f t="array" ref="S14:T14">_xlfn.TEXTSPLIT(R14,"/")</f>
        <v>theater</v>
      </c>
      <c r="T14" t="str">
        <v>plays</v>
      </c>
    </row>
    <row r="15" spans="1:20" x14ac:dyDescent="0.5">
      <c r="A15">
        <v>742</v>
      </c>
      <c r="B15" t="s">
        <v>1520</v>
      </c>
      <c r="C15" s="2" t="s">
        <v>1521</v>
      </c>
      <c r="D15" s="4">
        <v>1200</v>
      </c>
      <c r="E15" s="4">
        <v>13513</v>
      </c>
      <c r="F15" s="6">
        <f>E15/D15</f>
        <v>11.260833333333334</v>
      </c>
      <c r="G15" t="s">
        <v>20</v>
      </c>
      <c r="H15" s="4">
        <v>122</v>
      </c>
      <c r="I15" s="4">
        <f>E15/H15</f>
        <v>110.76229508196721</v>
      </c>
      <c r="J15" t="s">
        <v>21</v>
      </c>
      <c r="K15" t="s">
        <v>22</v>
      </c>
      <c r="L15">
        <v>1263880800</v>
      </c>
      <c r="M15" s="10">
        <f>INT(((L15/60)/60)/24)+DATE(1970,1,1)</f>
        <v>40197</v>
      </c>
      <c r="N15">
        <v>1267509600</v>
      </c>
      <c r="O15" s="10">
        <f>INT(((N15/60)/60)/24)+DATE(1970,1,1)</f>
        <v>40239</v>
      </c>
      <c r="P15" t="b">
        <v>0</v>
      </c>
      <c r="Q15" t="b">
        <v>0</v>
      </c>
      <c r="R15" t="s">
        <v>50</v>
      </c>
      <c r="S15" t="str" cm="1">
        <f t="array" ref="S15:T15">_xlfn.TEXTSPLIT(R15,"/")</f>
        <v>music</v>
      </c>
      <c r="T15" t="str">
        <v>electric music</v>
      </c>
    </row>
    <row r="16" spans="1:20" x14ac:dyDescent="0.5">
      <c r="A16">
        <v>955</v>
      </c>
      <c r="B16" t="s">
        <v>1940</v>
      </c>
      <c r="C16" s="2" t="s">
        <v>1941</v>
      </c>
      <c r="D16" s="4">
        <v>700</v>
      </c>
      <c r="E16" s="4">
        <v>7763</v>
      </c>
      <c r="F16" s="6">
        <f>E16/D16</f>
        <v>11.09</v>
      </c>
      <c r="G16" t="s">
        <v>20</v>
      </c>
      <c r="H16" s="4">
        <v>80</v>
      </c>
      <c r="I16" s="4">
        <f>E16/H16</f>
        <v>97.037499999999994</v>
      </c>
      <c r="J16" t="s">
        <v>21</v>
      </c>
      <c r="K16" t="s">
        <v>22</v>
      </c>
      <c r="L16">
        <v>1353823200</v>
      </c>
      <c r="M16" s="10">
        <f>INT(((L16/60)/60)/24)+DATE(1970,1,1)</f>
        <v>41238</v>
      </c>
      <c r="N16">
        <v>1353996000</v>
      </c>
      <c r="O16" s="10">
        <f>INT(((N16/60)/60)/24)+DATE(1970,1,1)</f>
        <v>41240</v>
      </c>
      <c r="P16" t="b">
        <v>0</v>
      </c>
      <c r="Q16" t="b">
        <v>0</v>
      </c>
      <c r="R16" t="s">
        <v>33</v>
      </c>
      <c r="S16" t="str" cm="1">
        <f t="array" ref="S16:T16">_xlfn.TEXTSPLIT(R16,"/")</f>
        <v>theater</v>
      </c>
      <c r="T16" t="str">
        <v>plays</v>
      </c>
    </row>
    <row r="17" spans="1:20" x14ac:dyDescent="0.5">
      <c r="A17">
        <v>951</v>
      </c>
      <c r="B17" t="s">
        <v>1932</v>
      </c>
      <c r="C17" s="2" t="s">
        <v>1933</v>
      </c>
      <c r="D17" s="4">
        <v>14500</v>
      </c>
      <c r="E17" s="4">
        <v>159056</v>
      </c>
      <c r="F17" s="6">
        <f>E17/D17</f>
        <v>10.969379310344827</v>
      </c>
      <c r="G17" t="s">
        <v>20</v>
      </c>
      <c r="H17" s="4">
        <v>1559</v>
      </c>
      <c r="I17" s="4">
        <f>E17/H17</f>
        <v>102.02437459910199</v>
      </c>
      <c r="J17" t="s">
        <v>21</v>
      </c>
      <c r="K17" t="s">
        <v>22</v>
      </c>
      <c r="L17">
        <v>1482732000</v>
      </c>
      <c r="M17" s="10">
        <f>INT(((L17/60)/60)/24)+DATE(1970,1,1)</f>
        <v>42730</v>
      </c>
      <c r="N17">
        <v>1482818400</v>
      </c>
      <c r="O17" s="10">
        <f>INT(((N17/60)/60)/24)+DATE(1970,1,1)</f>
        <v>42731</v>
      </c>
      <c r="P17" t="b">
        <v>0</v>
      </c>
      <c r="Q17" t="b">
        <v>1</v>
      </c>
      <c r="R17" t="s">
        <v>23</v>
      </c>
      <c r="S17" t="str" cm="1">
        <f t="array" ref="S17:T17">_xlfn.TEXTSPLIT(R17,"/")</f>
        <v>music</v>
      </c>
      <c r="T17" t="str">
        <v>rock</v>
      </c>
    </row>
    <row r="18" spans="1:20" x14ac:dyDescent="0.5">
      <c r="A18">
        <v>818</v>
      </c>
      <c r="B18" t="s">
        <v>676</v>
      </c>
      <c r="C18" s="2" t="s">
        <v>1670</v>
      </c>
      <c r="D18" s="4">
        <v>700</v>
      </c>
      <c r="E18" s="4">
        <v>7664</v>
      </c>
      <c r="F18" s="6">
        <f>E18/D18</f>
        <v>10.948571428571428</v>
      </c>
      <c r="G18" t="s">
        <v>20</v>
      </c>
      <c r="H18" s="4">
        <v>69</v>
      </c>
      <c r="I18" s="4">
        <f>E18/H18</f>
        <v>111.07246376811594</v>
      </c>
      <c r="J18" t="s">
        <v>21</v>
      </c>
      <c r="K18" t="s">
        <v>22</v>
      </c>
      <c r="L18">
        <v>1548050400</v>
      </c>
      <c r="M18" s="10">
        <f>INT(((L18/60)/60)/24)+DATE(1970,1,1)</f>
        <v>43486</v>
      </c>
      <c r="N18">
        <v>1549173600</v>
      </c>
      <c r="O18" s="10">
        <f>INT(((N18/60)/60)/24)+DATE(1970,1,1)</f>
        <v>43499</v>
      </c>
      <c r="P18" t="b">
        <v>0</v>
      </c>
      <c r="Q18" t="b">
        <v>1</v>
      </c>
      <c r="R18" t="s">
        <v>33</v>
      </c>
      <c r="S18" t="str" cm="1">
        <f t="array" ref="S18:T18">_xlfn.TEXTSPLIT(R18,"/")</f>
        <v>theater</v>
      </c>
      <c r="T18" t="str">
        <v>plays</v>
      </c>
    </row>
    <row r="19" spans="1:20" x14ac:dyDescent="0.5">
      <c r="A19">
        <v>277</v>
      </c>
      <c r="B19" t="s">
        <v>606</v>
      </c>
      <c r="C19" s="2" t="s">
        <v>607</v>
      </c>
      <c r="D19" s="4">
        <v>700</v>
      </c>
      <c r="E19" s="4">
        <v>7465</v>
      </c>
      <c r="F19" s="6">
        <f>E19/D19</f>
        <v>10.664285714285715</v>
      </c>
      <c r="G19" t="s">
        <v>20</v>
      </c>
      <c r="H19" s="4">
        <v>83</v>
      </c>
      <c r="I19" s="4">
        <f>E19/H19</f>
        <v>89.939759036144579</v>
      </c>
      <c r="J19" t="s">
        <v>21</v>
      </c>
      <c r="K19" t="s">
        <v>22</v>
      </c>
      <c r="L19">
        <v>1279515600</v>
      </c>
      <c r="M19" s="10">
        <f>INT(((L19/60)/60)/24)+DATE(1970,1,1)</f>
        <v>40378</v>
      </c>
      <c r="N19">
        <v>1279688400</v>
      </c>
      <c r="O19" s="10">
        <f>INT(((N19/60)/60)/24)+DATE(1970,1,1)</f>
        <v>40380</v>
      </c>
      <c r="P19" t="b">
        <v>0</v>
      </c>
      <c r="Q19" t="b">
        <v>0</v>
      </c>
      <c r="R19" t="s">
        <v>33</v>
      </c>
      <c r="S19" t="str" cm="1">
        <f t="array" ref="S19:T19">_xlfn.TEXTSPLIT(R19,"/")</f>
        <v>theater</v>
      </c>
      <c r="T19" t="str">
        <v>plays</v>
      </c>
    </row>
    <row r="20" spans="1:20" x14ac:dyDescent="0.5">
      <c r="A20">
        <v>436</v>
      </c>
      <c r="B20" t="s">
        <v>921</v>
      </c>
      <c r="C20" s="2" t="s">
        <v>922</v>
      </c>
      <c r="D20" s="4">
        <v>1300</v>
      </c>
      <c r="E20" s="4">
        <v>13678</v>
      </c>
      <c r="F20" s="6">
        <f>E20/D20</f>
        <v>10.521538461538462</v>
      </c>
      <c r="G20" t="s">
        <v>20</v>
      </c>
      <c r="H20" s="4">
        <v>249</v>
      </c>
      <c r="I20" s="4">
        <f>E20/H20</f>
        <v>54.931726907630519</v>
      </c>
      <c r="J20" t="s">
        <v>21</v>
      </c>
      <c r="K20" t="s">
        <v>22</v>
      </c>
      <c r="L20">
        <v>1555736400</v>
      </c>
      <c r="M20" s="10">
        <f>INT(((L20/60)/60)/24)+DATE(1970,1,1)</f>
        <v>43575</v>
      </c>
      <c r="N20">
        <v>1555822800</v>
      </c>
      <c r="O20" s="10">
        <f>INT(((N20/60)/60)/24)+DATE(1970,1,1)</f>
        <v>43576</v>
      </c>
      <c r="P20" t="b">
        <v>0</v>
      </c>
      <c r="Q20" t="b">
        <v>0</v>
      </c>
      <c r="R20" t="s">
        <v>159</v>
      </c>
      <c r="S20" t="str" cm="1">
        <f t="array" ref="S20:T20">_xlfn.TEXTSPLIT(R20,"/")</f>
        <v>music</v>
      </c>
      <c r="T20" t="str">
        <v>jazz</v>
      </c>
    </row>
    <row r="21" spans="1:20" x14ac:dyDescent="0.5">
      <c r="A21">
        <v>1</v>
      </c>
      <c r="B21" t="s">
        <v>18</v>
      </c>
      <c r="C21" s="2" t="s">
        <v>19</v>
      </c>
      <c r="D21" s="4">
        <v>1400</v>
      </c>
      <c r="E21" s="4">
        <v>14560</v>
      </c>
      <c r="F21" s="6">
        <f>E21/D21</f>
        <v>10.4</v>
      </c>
      <c r="G21" t="s">
        <v>20</v>
      </c>
      <c r="H21" s="4">
        <v>158</v>
      </c>
      <c r="I21" s="4">
        <f>E21/H21</f>
        <v>92.151898734177209</v>
      </c>
      <c r="J21" t="s">
        <v>21</v>
      </c>
      <c r="K21" t="s">
        <v>22</v>
      </c>
      <c r="L21">
        <v>1408424400</v>
      </c>
      <c r="M21" s="10">
        <f>INT(((L21/60)/60)/24)+DATE(1970,1,1)</f>
        <v>41870</v>
      </c>
      <c r="N21">
        <v>1408597200</v>
      </c>
      <c r="O21" s="10">
        <f>INT(((N21/60)/60)/24)+DATE(1970,1,1)</f>
        <v>41872</v>
      </c>
      <c r="P21" t="b">
        <v>0</v>
      </c>
      <c r="Q21" t="b">
        <v>1</v>
      </c>
      <c r="R21" t="s">
        <v>23</v>
      </c>
      <c r="S21" t="str" cm="1">
        <f t="array" ref="S21:T21">_xlfn.TEXTSPLIT(R21,"/")</f>
        <v>music</v>
      </c>
      <c r="T21" t="str">
        <v>rock</v>
      </c>
    </row>
    <row r="22" spans="1:20" x14ac:dyDescent="0.5">
      <c r="A22">
        <v>591</v>
      </c>
      <c r="B22" t="s">
        <v>1224</v>
      </c>
      <c r="C22" s="2" t="s">
        <v>1225</v>
      </c>
      <c r="D22" s="4">
        <v>600</v>
      </c>
      <c r="E22" s="4">
        <v>6226</v>
      </c>
      <c r="F22" s="6">
        <f>E22/D22</f>
        <v>10.376666666666667</v>
      </c>
      <c r="G22" t="s">
        <v>20</v>
      </c>
      <c r="H22" s="4">
        <v>102</v>
      </c>
      <c r="I22" s="4">
        <f>E22/H22</f>
        <v>61.03921568627451</v>
      </c>
      <c r="J22" t="s">
        <v>21</v>
      </c>
      <c r="K22" t="s">
        <v>22</v>
      </c>
      <c r="L22">
        <v>1279083600</v>
      </c>
      <c r="M22" s="10">
        <f>INT(((L22/60)/60)/24)+DATE(1970,1,1)</f>
        <v>40373</v>
      </c>
      <c r="N22">
        <v>1279947600</v>
      </c>
      <c r="O22" s="10">
        <f>INT(((N22/60)/60)/24)+DATE(1970,1,1)</f>
        <v>40383</v>
      </c>
      <c r="P22" t="b">
        <v>0</v>
      </c>
      <c r="Q22" t="b">
        <v>0</v>
      </c>
      <c r="R22" t="s">
        <v>89</v>
      </c>
      <c r="S22" t="str" cm="1">
        <f t="array" ref="S22:T22">_xlfn.TEXTSPLIT(R22,"/")</f>
        <v>games</v>
      </c>
      <c r="T22" t="str">
        <v>video games</v>
      </c>
    </row>
    <row r="23" spans="1:20" x14ac:dyDescent="0.5">
      <c r="A23">
        <v>679</v>
      </c>
      <c r="B23" t="s">
        <v>668</v>
      </c>
      <c r="C23" s="2" t="s">
        <v>1398</v>
      </c>
      <c r="D23" s="4">
        <v>1400</v>
      </c>
      <c r="E23" s="4">
        <v>14511</v>
      </c>
      <c r="F23" s="6">
        <f>E23/D23</f>
        <v>10.365</v>
      </c>
      <c r="G23" t="s">
        <v>20</v>
      </c>
      <c r="H23" s="4">
        <v>363</v>
      </c>
      <c r="I23" s="4">
        <f>E23/H23</f>
        <v>39.97520661157025</v>
      </c>
      <c r="J23" t="s">
        <v>21</v>
      </c>
      <c r="K23" t="s">
        <v>22</v>
      </c>
      <c r="L23">
        <v>1571374800</v>
      </c>
      <c r="M23" s="10">
        <f>INT(((L23/60)/60)/24)+DATE(1970,1,1)</f>
        <v>43756</v>
      </c>
      <c r="N23">
        <v>1571806800</v>
      </c>
      <c r="O23" s="10">
        <f>INT(((N23/60)/60)/24)+DATE(1970,1,1)</f>
        <v>43761</v>
      </c>
      <c r="P23" t="b">
        <v>0</v>
      </c>
      <c r="Q23" t="b">
        <v>1</v>
      </c>
      <c r="R23" t="s">
        <v>17</v>
      </c>
      <c r="S23" t="str" cm="1">
        <f t="array" ref="S23:T23">_xlfn.TEXTSPLIT(R23,"/")</f>
        <v>food</v>
      </c>
      <c r="T23" t="str">
        <v>food trucks</v>
      </c>
    </row>
    <row r="24" spans="1:20" x14ac:dyDescent="0.5">
      <c r="A24">
        <v>214</v>
      </c>
      <c r="B24" t="s">
        <v>481</v>
      </c>
      <c r="C24" s="2" t="s">
        <v>482</v>
      </c>
      <c r="D24" s="4">
        <v>1400</v>
      </c>
      <c r="E24" s="4">
        <v>14324</v>
      </c>
      <c r="F24" s="6">
        <f>E24/D24</f>
        <v>10.231428571428571</v>
      </c>
      <c r="G24" t="s">
        <v>20</v>
      </c>
      <c r="H24" s="4">
        <v>165</v>
      </c>
      <c r="I24" s="4">
        <f>E24/H24</f>
        <v>86.812121212121212</v>
      </c>
      <c r="J24" t="s">
        <v>21</v>
      </c>
      <c r="K24" t="s">
        <v>22</v>
      </c>
      <c r="L24">
        <v>1282194000</v>
      </c>
      <c r="M24" s="10">
        <f>INT(((L24/60)/60)/24)+DATE(1970,1,1)</f>
        <v>40409</v>
      </c>
      <c r="N24">
        <v>1282712400</v>
      </c>
      <c r="O24" s="10">
        <f>INT(((N24/60)/60)/24)+DATE(1970,1,1)</f>
        <v>40415</v>
      </c>
      <c r="P24" t="b">
        <v>0</v>
      </c>
      <c r="Q24" t="b">
        <v>0</v>
      </c>
      <c r="R24" t="s">
        <v>23</v>
      </c>
      <c r="S24" t="str" cm="1">
        <f t="array" ref="S24:T24">_xlfn.TEXTSPLIT(R24,"/")</f>
        <v>music</v>
      </c>
      <c r="T24" t="str">
        <v>rock</v>
      </c>
    </row>
    <row r="25" spans="1:20" x14ac:dyDescent="0.5">
      <c r="A25">
        <v>101</v>
      </c>
      <c r="B25" t="s">
        <v>251</v>
      </c>
      <c r="C25" s="2" t="s">
        <v>252</v>
      </c>
      <c r="D25" s="4">
        <v>900</v>
      </c>
      <c r="E25" s="4">
        <v>9193</v>
      </c>
      <c r="F25" s="6">
        <f>E25/D25</f>
        <v>10.214444444444444</v>
      </c>
      <c r="G25" t="s">
        <v>20</v>
      </c>
      <c r="H25" s="4">
        <v>164</v>
      </c>
      <c r="I25" s="4">
        <f>E25/H25</f>
        <v>56.054878048780488</v>
      </c>
      <c r="J25" t="s">
        <v>21</v>
      </c>
      <c r="K25" t="s">
        <v>22</v>
      </c>
      <c r="L25">
        <v>1424498400</v>
      </c>
      <c r="M25" s="10">
        <f>INT(((L25/60)/60)/24)+DATE(1970,1,1)</f>
        <v>42056</v>
      </c>
      <c r="N25">
        <v>1425103200</v>
      </c>
      <c r="O25" s="10">
        <f>INT(((N25/60)/60)/24)+DATE(1970,1,1)</f>
        <v>42063</v>
      </c>
      <c r="P25" t="b">
        <v>0</v>
      </c>
      <c r="Q25" t="b">
        <v>1</v>
      </c>
      <c r="R25" t="s">
        <v>50</v>
      </c>
      <c r="S25" t="str" cm="1">
        <f t="array" ref="S25:T25">_xlfn.TEXTSPLIT(R25,"/")</f>
        <v>music</v>
      </c>
      <c r="T25" t="str">
        <v>electric music</v>
      </c>
    </row>
    <row r="26" spans="1:20" x14ac:dyDescent="0.5">
      <c r="A26">
        <v>547</v>
      </c>
      <c r="B26" t="s">
        <v>1139</v>
      </c>
      <c r="C26" s="2" t="s">
        <v>1140</v>
      </c>
      <c r="D26" s="4">
        <v>1300</v>
      </c>
      <c r="E26" s="4">
        <v>12597</v>
      </c>
      <c r="F26" s="6">
        <f>E26/D26</f>
        <v>9.69</v>
      </c>
      <c r="G26" t="s">
        <v>20</v>
      </c>
      <c r="H26" s="4">
        <v>156</v>
      </c>
      <c r="I26" s="4">
        <f>E26/H26</f>
        <v>80.75</v>
      </c>
      <c r="J26" t="s">
        <v>21</v>
      </c>
      <c r="K26" t="s">
        <v>22</v>
      </c>
      <c r="L26">
        <v>1422165600</v>
      </c>
      <c r="M26" s="10">
        <f>INT(((L26/60)/60)/24)+DATE(1970,1,1)</f>
        <v>42029</v>
      </c>
      <c r="N26">
        <v>1423202400</v>
      </c>
      <c r="O26" s="10">
        <f>INT(((N26/60)/60)/24)+DATE(1970,1,1)</f>
        <v>42041</v>
      </c>
      <c r="P26" t="b">
        <v>0</v>
      </c>
      <c r="Q26" t="b">
        <v>0</v>
      </c>
      <c r="R26" t="s">
        <v>53</v>
      </c>
      <c r="S26" t="str" cm="1">
        <f t="array" ref="S26:T26">_xlfn.TEXTSPLIT(R26,"/")</f>
        <v>film &amp; video</v>
      </c>
      <c r="T26" t="str">
        <v>drama</v>
      </c>
    </row>
    <row r="27" spans="1:20" x14ac:dyDescent="0.5">
      <c r="A27">
        <v>449</v>
      </c>
      <c r="B27" t="s">
        <v>946</v>
      </c>
      <c r="C27" s="2" t="s">
        <v>947</v>
      </c>
      <c r="D27" s="4">
        <v>900</v>
      </c>
      <c r="E27" s="4">
        <v>8703</v>
      </c>
      <c r="F27" s="6">
        <f>E27/D27</f>
        <v>9.67</v>
      </c>
      <c r="G27" t="s">
        <v>20</v>
      </c>
      <c r="H27" s="4">
        <v>86</v>
      </c>
      <c r="I27" s="4">
        <f>E27/H27</f>
        <v>101.19767441860465</v>
      </c>
      <c r="J27" t="s">
        <v>36</v>
      </c>
      <c r="K27" t="s">
        <v>37</v>
      </c>
      <c r="L27">
        <v>1551852000</v>
      </c>
      <c r="M27" s="10">
        <f>INT(((L27/60)/60)/24)+DATE(1970,1,1)</f>
        <v>43530</v>
      </c>
      <c r="N27">
        <v>1553317200</v>
      </c>
      <c r="O27" s="10">
        <f>INT(((N27/60)/60)/24)+DATE(1970,1,1)</f>
        <v>43547</v>
      </c>
      <c r="P27" t="b">
        <v>0</v>
      </c>
      <c r="Q27" t="b">
        <v>0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5">
      <c r="A28">
        <v>586</v>
      </c>
      <c r="B28" t="s">
        <v>1214</v>
      </c>
      <c r="C28" s="2" t="s">
        <v>1215</v>
      </c>
      <c r="D28" s="4">
        <v>700</v>
      </c>
      <c r="E28" s="4">
        <v>6654</v>
      </c>
      <c r="F28" s="6">
        <f>E28/D28</f>
        <v>9.5057142857142853</v>
      </c>
      <c r="G28" t="s">
        <v>20</v>
      </c>
      <c r="H28" s="4">
        <v>130</v>
      </c>
      <c r="I28" s="4">
        <f>E28/H28</f>
        <v>51.184615384615384</v>
      </c>
      <c r="J28" t="s">
        <v>21</v>
      </c>
      <c r="K28" t="s">
        <v>22</v>
      </c>
      <c r="L28">
        <v>1289973600</v>
      </c>
      <c r="M28" s="10">
        <f>INT(((L28/60)/60)/24)+DATE(1970,1,1)</f>
        <v>40499</v>
      </c>
      <c r="N28">
        <v>1291615200</v>
      </c>
      <c r="O28" s="10">
        <f>INT(((N28/60)/60)/24)+DATE(1970,1,1)</f>
        <v>40518</v>
      </c>
      <c r="P28" t="b">
        <v>0</v>
      </c>
      <c r="Q28" t="b">
        <v>0</v>
      </c>
      <c r="R28" t="s">
        <v>23</v>
      </c>
      <c r="S28" t="str" cm="1">
        <f t="array" ref="S28:T28">_xlfn.TEXTSPLIT(R28,"/")</f>
        <v>music</v>
      </c>
      <c r="T28" t="str">
        <v>rock</v>
      </c>
    </row>
    <row r="29" spans="1:20" x14ac:dyDescent="0.5">
      <c r="A29">
        <v>247</v>
      </c>
      <c r="B29" t="s">
        <v>546</v>
      </c>
      <c r="C29" s="2" t="s">
        <v>547</v>
      </c>
      <c r="D29" s="4">
        <v>19800</v>
      </c>
      <c r="E29" s="4">
        <v>184658</v>
      </c>
      <c r="F29" s="6">
        <f>E29/D29</f>
        <v>9.3261616161616168</v>
      </c>
      <c r="G29" t="s">
        <v>20</v>
      </c>
      <c r="H29" s="4">
        <v>1884</v>
      </c>
      <c r="I29" s="4">
        <f>E29/H29</f>
        <v>98.013800424628457</v>
      </c>
      <c r="J29" t="s">
        <v>21</v>
      </c>
      <c r="K29" t="s">
        <v>22</v>
      </c>
      <c r="L29">
        <v>1482386400</v>
      </c>
      <c r="M29" s="10">
        <f>INT(((L29/60)/60)/24)+DATE(1970,1,1)</f>
        <v>42726</v>
      </c>
      <c r="N29">
        <v>1483682400</v>
      </c>
      <c r="O29" s="10">
        <f>INT(((N29/60)/60)/24)+DATE(1970,1,1)</f>
        <v>42741</v>
      </c>
      <c r="P29" t="b">
        <v>0</v>
      </c>
      <c r="Q29" t="b">
        <v>1</v>
      </c>
      <c r="R29" t="s">
        <v>119</v>
      </c>
      <c r="S29" t="str" cm="1">
        <f t="array" ref="S29:T29">_xlfn.TEXTSPLIT(R29,"/")</f>
        <v>publishing</v>
      </c>
      <c r="T29" t="str">
        <v>fiction</v>
      </c>
    </row>
    <row r="30" spans="1:20" x14ac:dyDescent="0.5">
      <c r="A30">
        <v>687</v>
      </c>
      <c r="B30" t="s">
        <v>1413</v>
      </c>
      <c r="C30" s="2" t="s">
        <v>1414</v>
      </c>
      <c r="D30" s="4">
        <v>1500</v>
      </c>
      <c r="E30" s="4">
        <v>13980</v>
      </c>
      <c r="F30" s="6">
        <f>E30/D30</f>
        <v>9.32</v>
      </c>
      <c r="G30" t="s">
        <v>20</v>
      </c>
      <c r="H30" s="4">
        <v>269</v>
      </c>
      <c r="I30" s="4">
        <f>E30/H30</f>
        <v>51.970260223048328</v>
      </c>
      <c r="J30" t="s">
        <v>21</v>
      </c>
      <c r="K30" t="s">
        <v>22</v>
      </c>
      <c r="L30">
        <v>1489298400</v>
      </c>
      <c r="M30" s="10">
        <f>INT(((L30/60)/60)/24)+DATE(1970,1,1)</f>
        <v>42806</v>
      </c>
      <c r="N30">
        <v>1489554000</v>
      </c>
      <c r="O30" s="10">
        <f>INT(((N30/60)/60)/24)+DATE(1970,1,1)</f>
        <v>42809</v>
      </c>
      <c r="P30" t="b">
        <v>0</v>
      </c>
      <c r="Q30" t="b">
        <v>0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5">
      <c r="A31">
        <v>506</v>
      </c>
      <c r="B31" t="s">
        <v>1059</v>
      </c>
      <c r="C31" s="2" t="s">
        <v>1060</v>
      </c>
      <c r="D31" s="4">
        <v>18000</v>
      </c>
      <c r="E31" s="4">
        <v>166874</v>
      </c>
      <c r="F31" s="6">
        <f>E31/D31</f>
        <v>9.2707777777777771</v>
      </c>
      <c r="G31" t="s">
        <v>20</v>
      </c>
      <c r="H31" s="4">
        <v>2528</v>
      </c>
      <c r="I31" s="4">
        <f>E31/H31</f>
        <v>66.010284810126578</v>
      </c>
      <c r="J31" t="s">
        <v>21</v>
      </c>
      <c r="K31" t="s">
        <v>22</v>
      </c>
      <c r="L31">
        <v>1511416800</v>
      </c>
      <c r="M31" s="10">
        <f>INT(((L31/60)/60)/24)+DATE(1970,1,1)</f>
        <v>43062</v>
      </c>
      <c r="N31">
        <v>1512885600</v>
      </c>
      <c r="O31" s="10">
        <f>INT(((N31/60)/60)/24)+DATE(1970,1,1)</f>
        <v>43079</v>
      </c>
      <c r="P31" t="b">
        <v>0</v>
      </c>
      <c r="Q31" t="b">
        <v>1</v>
      </c>
      <c r="R31" t="s">
        <v>33</v>
      </c>
      <c r="S31" t="str" cm="1">
        <f t="array" ref="S31:T31">_xlfn.TEXTSPLIT(R31,"/")</f>
        <v>theater</v>
      </c>
      <c r="T31" t="str">
        <v>plays</v>
      </c>
    </row>
    <row r="32" spans="1:20" x14ac:dyDescent="0.5">
      <c r="A32">
        <v>97</v>
      </c>
      <c r="B32" t="s">
        <v>243</v>
      </c>
      <c r="C32" s="2" t="s">
        <v>244</v>
      </c>
      <c r="D32" s="4">
        <v>1300</v>
      </c>
      <c r="E32" s="4">
        <v>12047</v>
      </c>
      <c r="F32" s="6">
        <f>E32/D32</f>
        <v>9.2669230769230762</v>
      </c>
      <c r="G32" t="s">
        <v>20</v>
      </c>
      <c r="H32" s="4">
        <v>113</v>
      </c>
      <c r="I32" s="4">
        <f>E32/H32</f>
        <v>106.61061946902655</v>
      </c>
      <c r="J32" t="s">
        <v>21</v>
      </c>
      <c r="K32" t="s">
        <v>22</v>
      </c>
      <c r="L32">
        <v>1435208400</v>
      </c>
      <c r="M32" s="10">
        <f>INT(((L32/60)/60)/24)+DATE(1970,1,1)</f>
        <v>42180</v>
      </c>
      <c r="N32">
        <v>1439874000</v>
      </c>
      <c r="O32" s="10">
        <f>INT(((N32/60)/60)/24)+DATE(1970,1,1)</f>
        <v>42234</v>
      </c>
      <c r="P32" t="b">
        <v>0</v>
      </c>
      <c r="Q32" t="b">
        <v>0</v>
      </c>
      <c r="R32" t="s">
        <v>17</v>
      </c>
      <c r="S32" t="str" cm="1">
        <f t="array" ref="S32:T32">_xlfn.TEXTSPLIT(R32,"/")</f>
        <v>food</v>
      </c>
      <c r="T32" t="str">
        <v>food trucks</v>
      </c>
    </row>
    <row r="33" spans="1:20" x14ac:dyDescent="0.5">
      <c r="A33">
        <v>174</v>
      </c>
      <c r="B33" t="s">
        <v>400</v>
      </c>
      <c r="C33" s="2" t="s">
        <v>401</v>
      </c>
      <c r="D33" s="4">
        <v>600</v>
      </c>
      <c r="E33" s="4">
        <v>5368</v>
      </c>
      <c r="F33" s="6">
        <f>E33/D33</f>
        <v>8.9466666666666672</v>
      </c>
      <c r="G33" t="s">
        <v>20</v>
      </c>
      <c r="H33" s="4">
        <v>48</v>
      </c>
      <c r="I33" s="4">
        <f>E33/H33</f>
        <v>111.83333333333333</v>
      </c>
      <c r="J33" t="s">
        <v>21</v>
      </c>
      <c r="K33" t="s">
        <v>22</v>
      </c>
      <c r="L33">
        <v>1444021200</v>
      </c>
      <c r="M33" s="10">
        <f>INT(((L33/60)/60)/24)+DATE(1970,1,1)</f>
        <v>42282</v>
      </c>
      <c r="N33">
        <v>1444107600</v>
      </c>
      <c r="O33" s="10">
        <f>INT(((N33/60)/60)/24)+DATE(1970,1,1)</f>
        <v>42283</v>
      </c>
      <c r="P33" t="b">
        <v>0</v>
      </c>
      <c r="Q33" t="b">
        <v>1</v>
      </c>
      <c r="R33" t="s">
        <v>65</v>
      </c>
      <c r="S33" t="str" cm="1">
        <f t="array" ref="S33:T33">_xlfn.TEXTSPLIT(R33,"/")</f>
        <v>technology</v>
      </c>
      <c r="T33" t="str">
        <v>wearables</v>
      </c>
    </row>
    <row r="34" spans="1:20" x14ac:dyDescent="0.5">
      <c r="A34">
        <v>978</v>
      </c>
      <c r="B34" t="s">
        <v>1984</v>
      </c>
      <c r="C34" s="2" t="s">
        <v>1985</v>
      </c>
      <c r="D34" s="4">
        <v>1000</v>
      </c>
      <c r="E34" s="4">
        <v>8641</v>
      </c>
      <c r="F34" s="6">
        <f>E34/D34</f>
        <v>8.641</v>
      </c>
      <c r="G34" t="s">
        <v>20</v>
      </c>
      <c r="H34" s="4">
        <v>92</v>
      </c>
      <c r="I34" s="4">
        <f>E34/H34</f>
        <v>93.923913043478265</v>
      </c>
      <c r="J34" t="s">
        <v>21</v>
      </c>
      <c r="K34" t="s">
        <v>22</v>
      </c>
      <c r="L34">
        <v>1478930400</v>
      </c>
      <c r="M34" s="10">
        <f>INT(((L34/60)/60)/24)+DATE(1970,1,1)</f>
        <v>42686</v>
      </c>
      <c r="N34">
        <v>1480831200</v>
      </c>
      <c r="O34" s="10">
        <f>INT(((N34/60)/60)/24)+DATE(1970,1,1)</f>
        <v>42708</v>
      </c>
      <c r="P34" t="b">
        <v>0</v>
      </c>
      <c r="Q34" t="b">
        <v>0</v>
      </c>
      <c r="R34" t="s">
        <v>89</v>
      </c>
      <c r="S34" t="str" cm="1">
        <f t="array" ref="S34:T34">_xlfn.TEXTSPLIT(R34,"/")</f>
        <v>games</v>
      </c>
      <c r="T34" t="str">
        <v>video games</v>
      </c>
    </row>
    <row r="35" spans="1:20" x14ac:dyDescent="0.5">
      <c r="A35">
        <v>837</v>
      </c>
      <c r="B35" t="s">
        <v>1707</v>
      </c>
      <c r="C35" s="2" t="s">
        <v>1708</v>
      </c>
      <c r="D35" s="4">
        <v>17700</v>
      </c>
      <c r="E35" s="4">
        <v>150960</v>
      </c>
      <c r="F35" s="6">
        <f>E35/D35</f>
        <v>8.5288135593220336</v>
      </c>
      <c r="G35" t="s">
        <v>20</v>
      </c>
      <c r="H35" s="4">
        <v>1797</v>
      </c>
      <c r="I35" s="4">
        <f>E35/H35</f>
        <v>84.00667779632721</v>
      </c>
      <c r="J35" t="s">
        <v>21</v>
      </c>
      <c r="K35" t="s">
        <v>22</v>
      </c>
      <c r="L35">
        <v>1301202000</v>
      </c>
      <c r="M35" s="10">
        <f>INT(((L35/60)/60)/24)+DATE(1970,1,1)</f>
        <v>40629</v>
      </c>
      <c r="N35">
        <v>1305867600</v>
      </c>
      <c r="O35" s="10">
        <f>INT(((N35/60)/60)/24)+DATE(1970,1,1)</f>
        <v>40683</v>
      </c>
      <c r="P35" t="b">
        <v>0</v>
      </c>
      <c r="Q35" t="b">
        <v>0</v>
      </c>
      <c r="R35" t="s">
        <v>159</v>
      </c>
      <c r="S35" t="str" cm="1">
        <f t="array" ref="S35:T35">_xlfn.TEXTSPLIT(R35,"/")</f>
        <v>music</v>
      </c>
      <c r="T35" t="str">
        <v>jazz</v>
      </c>
    </row>
    <row r="36" spans="1:20" x14ac:dyDescent="0.5">
      <c r="A36">
        <v>820</v>
      </c>
      <c r="B36" t="s">
        <v>1673</v>
      </c>
      <c r="C36" s="2" t="s">
        <v>1674</v>
      </c>
      <c r="D36" s="4">
        <v>1500</v>
      </c>
      <c r="E36" s="4">
        <v>12009</v>
      </c>
      <c r="F36" s="6">
        <f>E36/D36</f>
        <v>8.0060000000000002</v>
      </c>
      <c r="G36" t="s">
        <v>20</v>
      </c>
      <c r="H36" s="4">
        <v>279</v>
      </c>
      <c r="I36" s="4">
        <f>E36/H36</f>
        <v>43.043010752688176</v>
      </c>
      <c r="J36" t="s">
        <v>40</v>
      </c>
      <c r="K36" t="s">
        <v>41</v>
      </c>
      <c r="L36">
        <v>1532840400</v>
      </c>
      <c r="M36" s="10">
        <f>INT(((L36/60)/60)/24)+DATE(1970,1,1)</f>
        <v>43310</v>
      </c>
      <c r="N36">
        <v>1533963600</v>
      </c>
      <c r="O36" s="10">
        <f>INT(((N36/60)/60)/24)+DATE(1970,1,1)</f>
        <v>43323</v>
      </c>
      <c r="P36" t="b">
        <v>0</v>
      </c>
      <c r="Q36" t="b">
        <v>1</v>
      </c>
      <c r="R36" t="s">
        <v>23</v>
      </c>
      <c r="S36" t="str" cm="1">
        <f t="array" ref="S36:T36">_xlfn.TEXTSPLIT(R36,"/")</f>
        <v>music</v>
      </c>
      <c r="T36" t="str">
        <v>rock</v>
      </c>
    </row>
    <row r="37" spans="1:20" x14ac:dyDescent="0.5">
      <c r="A37">
        <v>912</v>
      </c>
      <c r="B37" t="s">
        <v>1856</v>
      </c>
      <c r="C37" s="2" t="s">
        <v>1857</v>
      </c>
      <c r="D37" s="4">
        <v>1800</v>
      </c>
      <c r="E37" s="4">
        <v>14310</v>
      </c>
      <c r="F37" s="6">
        <f>E37/D37</f>
        <v>7.95</v>
      </c>
      <c r="G37" t="s">
        <v>20</v>
      </c>
      <c r="H37" s="4">
        <v>179</v>
      </c>
      <c r="I37" s="4">
        <f>E37/H37</f>
        <v>79.944134078212286</v>
      </c>
      <c r="J37" t="s">
        <v>21</v>
      </c>
      <c r="K37" t="s">
        <v>22</v>
      </c>
      <c r="L37">
        <v>1346821200</v>
      </c>
      <c r="M37" s="10">
        <f>INT(((L37/60)/60)/24)+DATE(1970,1,1)</f>
        <v>41157</v>
      </c>
      <c r="N37">
        <v>1347944400</v>
      </c>
      <c r="O37" s="10">
        <f>INT(((N37/60)/60)/24)+DATE(1970,1,1)</f>
        <v>41170</v>
      </c>
      <c r="P37" t="b">
        <v>1</v>
      </c>
      <c r="Q37" t="b">
        <v>0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31.5" x14ac:dyDescent="0.5">
      <c r="A38">
        <v>560</v>
      </c>
      <c r="B38" t="s">
        <v>1164</v>
      </c>
      <c r="C38" s="2" t="s">
        <v>1165</v>
      </c>
      <c r="D38" s="4">
        <v>20000</v>
      </c>
      <c r="E38" s="4">
        <v>158832</v>
      </c>
      <c r="F38" s="6">
        <f>E38/D38</f>
        <v>7.9416000000000002</v>
      </c>
      <c r="G38" t="s">
        <v>20</v>
      </c>
      <c r="H38" s="4">
        <v>3177</v>
      </c>
      <c r="I38" s="4">
        <f>E38/H38</f>
        <v>49.994334277620396</v>
      </c>
      <c r="J38" t="s">
        <v>21</v>
      </c>
      <c r="K38" t="s">
        <v>22</v>
      </c>
      <c r="L38">
        <v>1321596000</v>
      </c>
      <c r="M38" s="10">
        <f>INT(((L38/60)/60)/24)+DATE(1970,1,1)</f>
        <v>40865</v>
      </c>
      <c r="N38">
        <v>1325052000</v>
      </c>
      <c r="O38" s="10">
        <f>INT(((N38/60)/60)/24)+DATE(1970,1,1)</f>
        <v>40905</v>
      </c>
      <c r="P38" t="b">
        <v>0</v>
      </c>
      <c r="Q38" t="b">
        <v>0</v>
      </c>
      <c r="R38" t="s">
        <v>71</v>
      </c>
      <c r="S38" t="str" cm="1">
        <f t="array" ref="S38:T38">_xlfn.TEXTSPLIT(R38,"/")</f>
        <v>film &amp; video</v>
      </c>
      <c r="T38" t="str">
        <v>animation</v>
      </c>
    </row>
    <row r="39" spans="1:20" x14ac:dyDescent="0.5">
      <c r="A39">
        <v>966</v>
      </c>
      <c r="B39" t="s">
        <v>878</v>
      </c>
      <c r="C39" s="2" t="s">
        <v>1962</v>
      </c>
      <c r="D39" s="4">
        <v>1700</v>
      </c>
      <c r="E39" s="4">
        <v>13468</v>
      </c>
      <c r="F39" s="6">
        <f>E39/D39</f>
        <v>7.9223529411764702</v>
      </c>
      <c r="G39" t="s">
        <v>20</v>
      </c>
      <c r="H39" s="4">
        <v>245</v>
      </c>
      <c r="I39" s="4">
        <f>E39/H39</f>
        <v>54.971428571428568</v>
      </c>
      <c r="J39" t="s">
        <v>21</v>
      </c>
      <c r="K39" t="s">
        <v>22</v>
      </c>
      <c r="L39">
        <v>1497502800</v>
      </c>
      <c r="M39" s="10">
        <f>INT(((L39/60)/60)/24)+DATE(1970,1,1)</f>
        <v>42901</v>
      </c>
      <c r="N39">
        <v>1497675600</v>
      </c>
      <c r="O39" s="10">
        <f>INT(((N39/60)/60)/24)+DATE(1970,1,1)</f>
        <v>42903</v>
      </c>
      <c r="P39" t="b">
        <v>0</v>
      </c>
      <c r="Q39" t="b">
        <v>0</v>
      </c>
      <c r="R39" t="s">
        <v>33</v>
      </c>
      <c r="S39" t="str" cm="1">
        <f t="array" ref="S39:T39">_xlfn.TEXTSPLIT(R39,"/")</f>
        <v>theater</v>
      </c>
      <c r="T39" t="str">
        <v>plays</v>
      </c>
    </row>
    <row r="40" spans="1:20" ht="31.5" x14ac:dyDescent="0.5">
      <c r="A40">
        <v>778</v>
      </c>
      <c r="B40" t="s">
        <v>1591</v>
      </c>
      <c r="C40" s="2" t="s">
        <v>1592</v>
      </c>
      <c r="D40" s="4">
        <v>1300</v>
      </c>
      <c r="E40" s="4">
        <v>10243</v>
      </c>
      <c r="F40" s="6">
        <f>E40/D40</f>
        <v>7.8792307692307695</v>
      </c>
      <c r="G40" t="s">
        <v>20</v>
      </c>
      <c r="H40" s="4">
        <v>174</v>
      </c>
      <c r="I40" s="4">
        <f>E40/H40</f>
        <v>58.867816091954026</v>
      </c>
      <c r="J40" t="s">
        <v>98</v>
      </c>
      <c r="K40" t="s">
        <v>99</v>
      </c>
      <c r="L40">
        <v>1313211600</v>
      </c>
      <c r="M40" s="10">
        <f>INT(((L40/60)/60)/24)+DATE(1970,1,1)</f>
        <v>40768</v>
      </c>
      <c r="N40">
        <v>1313643600</v>
      </c>
      <c r="O40" s="10">
        <f>INT(((N40/60)/60)/24)+DATE(1970,1,1)</f>
        <v>40773</v>
      </c>
      <c r="P40" t="b">
        <v>0</v>
      </c>
      <c r="Q40" t="b">
        <v>0</v>
      </c>
      <c r="R40" t="s">
        <v>71</v>
      </c>
      <c r="S40" t="str" cm="1">
        <f t="array" ref="S40:T40">_xlfn.TEXTSPLIT(R40,"/")</f>
        <v>film &amp; video</v>
      </c>
      <c r="T40" t="str">
        <v>animation</v>
      </c>
    </row>
    <row r="41" spans="1:20" x14ac:dyDescent="0.5">
      <c r="A41">
        <v>896</v>
      </c>
      <c r="B41" t="s">
        <v>1824</v>
      </c>
      <c r="C41" s="2" t="s">
        <v>1825</v>
      </c>
      <c r="D41" s="4">
        <v>19800</v>
      </c>
      <c r="E41" s="4">
        <v>153338</v>
      </c>
      <c r="F41" s="6">
        <f>E41/D41</f>
        <v>7.7443434343434348</v>
      </c>
      <c r="G41" t="s">
        <v>20</v>
      </c>
      <c r="H41" s="4">
        <v>1460</v>
      </c>
      <c r="I41" s="4">
        <f>E41/H41</f>
        <v>105.02602739726028</v>
      </c>
      <c r="J41" t="s">
        <v>26</v>
      </c>
      <c r="K41" t="s">
        <v>27</v>
      </c>
      <c r="L41">
        <v>1310619600</v>
      </c>
      <c r="M41" s="10">
        <f>INT(((L41/60)/60)/24)+DATE(1970,1,1)</f>
        <v>40738</v>
      </c>
      <c r="N41">
        <v>1310878800</v>
      </c>
      <c r="O41" s="10">
        <f>INT(((N41/60)/60)/24)+DATE(1970,1,1)</f>
        <v>40741</v>
      </c>
      <c r="P41" t="b">
        <v>0</v>
      </c>
      <c r="Q41" t="b">
        <v>1</v>
      </c>
      <c r="R41" t="s">
        <v>17</v>
      </c>
      <c r="S41" t="str" cm="1">
        <f t="array" ref="S41:T41">_xlfn.TEXTSPLIT(R41,"/")</f>
        <v>food</v>
      </c>
      <c r="T41" t="str">
        <v>food trucks</v>
      </c>
    </row>
    <row r="42" spans="1:20" x14ac:dyDescent="0.5">
      <c r="A42">
        <v>756</v>
      </c>
      <c r="B42" t="s">
        <v>1548</v>
      </c>
      <c r="C42" s="2" t="s">
        <v>1549</v>
      </c>
      <c r="D42" s="4">
        <v>1300</v>
      </c>
      <c r="E42" s="4">
        <v>10037</v>
      </c>
      <c r="F42" s="6">
        <f>E42/D42</f>
        <v>7.7207692307692311</v>
      </c>
      <c r="G42" t="s">
        <v>20</v>
      </c>
      <c r="H42" s="4">
        <v>148</v>
      </c>
      <c r="I42" s="4">
        <f>E42/H42</f>
        <v>67.817567567567565</v>
      </c>
      <c r="J42" t="s">
        <v>21</v>
      </c>
      <c r="K42" t="s">
        <v>22</v>
      </c>
      <c r="L42">
        <v>1421733600</v>
      </c>
      <c r="M42" s="10">
        <f>INT(((L42/60)/60)/24)+DATE(1970,1,1)</f>
        <v>42024</v>
      </c>
      <c r="N42">
        <v>1422252000</v>
      </c>
      <c r="O42" s="10">
        <f>INT(((N42/60)/60)/24)+DATE(1970,1,1)</f>
        <v>42030</v>
      </c>
      <c r="P42" t="b">
        <v>0</v>
      </c>
      <c r="Q42" t="b">
        <v>0</v>
      </c>
      <c r="R42" t="s">
        <v>33</v>
      </c>
      <c r="S42" t="str" cm="1">
        <f t="array" ref="S42:T42">_xlfn.TEXTSPLIT(R42,"/")</f>
        <v>theater</v>
      </c>
      <c r="T42" t="str">
        <v>plays</v>
      </c>
    </row>
    <row r="43" spans="1:20" x14ac:dyDescent="0.5">
      <c r="A43">
        <v>958</v>
      </c>
      <c r="B43" t="s">
        <v>1946</v>
      </c>
      <c r="C43" s="2" t="s">
        <v>1947</v>
      </c>
      <c r="D43" s="4">
        <v>1100</v>
      </c>
      <c r="E43" s="4">
        <v>8081</v>
      </c>
      <c r="F43" s="6">
        <f>E43/D43</f>
        <v>7.3463636363636367</v>
      </c>
      <c r="G43" t="s">
        <v>20</v>
      </c>
      <c r="H43" s="4">
        <v>112</v>
      </c>
      <c r="I43" s="4">
        <f>E43/H43</f>
        <v>72.151785714285708</v>
      </c>
      <c r="J43" t="s">
        <v>21</v>
      </c>
      <c r="K43" t="s">
        <v>22</v>
      </c>
      <c r="L43">
        <v>1277096400</v>
      </c>
      <c r="M43" s="10">
        <f>INT(((L43/60)/60)/24)+DATE(1970,1,1)</f>
        <v>40350</v>
      </c>
      <c r="N43">
        <v>1278997200</v>
      </c>
      <c r="O43" s="10">
        <f>INT(((N43/60)/60)/24)+DATE(1970,1,1)</f>
        <v>40372</v>
      </c>
      <c r="P43" t="b">
        <v>0</v>
      </c>
      <c r="Q43" t="b">
        <v>0</v>
      </c>
      <c r="R43" t="s">
        <v>71</v>
      </c>
      <c r="S43" t="str" cm="1">
        <f t="array" ref="S43:T43">_xlfn.TEXTSPLIT(R43,"/")</f>
        <v>film &amp; video</v>
      </c>
      <c r="T43" t="str">
        <v>animation</v>
      </c>
    </row>
    <row r="44" spans="1:20" x14ac:dyDescent="0.5">
      <c r="A44">
        <v>365</v>
      </c>
      <c r="B44" t="s">
        <v>782</v>
      </c>
      <c r="C44" s="2" t="s">
        <v>783</v>
      </c>
      <c r="D44" s="4">
        <v>1600</v>
      </c>
      <c r="E44" s="4">
        <v>11735</v>
      </c>
      <c r="F44" s="6">
        <f>E44/D44</f>
        <v>7.3343749999999996</v>
      </c>
      <c r="G44" t="s">
        <v>20</v>
      </c>
      <c r="H44" s="4">
        <v>112</v>
      </c>
      <c r="I44" s="4">
        <f>E44/H44</f>
        <v>104.77678571428571</v>
      </c>
      <c r="J44" t="s">
        <v>26</v>
      </c>
      <c r="K44" t="s">
        <v>27</v>
      </c>
      <c r="L44">
        <v>1482991200</v>
      </c>
      <c r="M44" s="10">
        <f>INT(((L44/60)/60)/24)+DATE(1970,1,1)</f>
        <v>42733</v>
      </c>
      <c r="N44">
        <v>1485324000</v>
      </c>
      <c r="O44" s="10">
        <f>INT(((N44/60)/60)/24)+DATE(1970,1,1)</f>
        <v>42760</v>
      </c>
      <c r="P44" t="b">
        <v>0</v>
      </c>
      <c r="Q44" t="b">
        <v>0</v>
      </c>
      <c r="R44" t="s">
        <v>33</v>
      </c>
      <c r="S44" t="str" cm="1">
        <f t="array" ref="S44:T44">_xlfn.TEXTSPLIT(R44,"/")</f>
        <v>theater</v>
      </c>
      <c r="T44" t="str">
        <v>plays</v>
      </c>
    </row>
    <row r="45" spans="1:20" x14ac:dyDescent="0.5">
      <c r="A45">
        <v>373</v>
      </c>
      <c r="B45" t="s">
        <v>798</v>
      </c>
      <c r="C45" s="2" t="s">
        <v>799</v>
      </c>
      <c r="D45" s="4">
        <v>22500</v>
      </c>
      <c r="E45" s="4">
        <v>164291</v>
      </c>
      <c r="F45" s="6">
        <f>E45/D45</f>
        <v>7.3018222222222224</v>
      </c>
      <c r="G45" t="s">
        <v>20</v>
      </c>
      <c r="H45" s="4">
        <v>2106</v>
      </c>
      <c r="I45" s="4">
        <f>E45/H45</f>
        <v>78.010921177587846</v>
      </c>
      <c r="J45" t="s">
        <v>21</v>
      </c>
      <c r="K45" t="s">
        <v>22</v>
      </c>
      <c r="L45">
        <v>1502946000</v>
      </c>
      <c r="M45" s="10">
        <f>INT(((L45/60)/60)/24)+DATE(1970,1,1)</f>
        <v>42964</v>
      </c>
      <c r="N45">
        <v>1503637200</v>
      </c>
      <c r="O45" s="10">
        <f>INT(((N45/60)/60)/24)+DATE(1970,1,1)</f>
        <v>42972</v>
      </c>
      <c r="P45" t="b">
        <v>0</v>
      </c>
      <c r="Q45" t="b">
        <v>0</v>
      </c>
      <c r="R45" t="s">
        <v>33</v>
      </c>
      <c r="S45" t="str" cm="1">
        <f t="array" ref="S45:T45">_xlfn.TEXTSPLIT(R45,"/")</f>
        <v>theater</v>
      </c>
      <c r="T45" t="str">
        <v>plays</v>
      </c>
    </row>
    <row r="46" spans="1:20" x14ac:dyDescent="0.5">
      <c r="A46">
        <v>786</v>
      </c>
      <c r="B46" t="s">
        <v>1607</v>
      </c>
      <c r="C46" s="2" t="s">
        <v>1608</v>
      </c>
      <c r="D46" s="4">
        <v>1500</v>
      </c>
      <c r="E46" s="4">
        <v>10946</v>
      </c>
      <c r="F46" s="6">
        <f>E46/D46</f>
        <v>7.2973333333333334</v>
      </c>
      <c r="G46" t="s">
        <v>20</v>
      </c>
      <c r="H46" s="4">
        <v>207</v>
      </c>
      <c r="I46" s="4">
        <f>E46/H46</f>
        <v>52.879227053140099</v>
      </c>
      <c r="J46" t="s">
        <v>107</v>
      </c>
      <c r="K46" t="s">
        <v>108</v>
      </c>
      <c r="L46">
        <v>1522126800</v>
      </c>
      <c r="M46" s="10">
        <f>INT(((L46/60)/60)/24)+DATE(1970,1,1)</f>
        <v>43186</v>
      </c>
      <c r="N46">
        <v>1522731600</v>
      </c>
      <c r="O46" s="10">
        <f>INT(((N46/60)/60)/24)+DATE(1970,1,1)</f>
        <v>43193</v>
      </c>
      <c r="P46" t="b">
        <v>0</v>
      </c>
      <c r="Q46" t="b">
        <v>1</v>
      </c>
      <c r="R46" t="s">
        <v>159</v>
      </c>
      <c r="S46" t="str" cm="1">
        <f t="array" ref="S46:T46">_xlfn.TEXTSPLIT(R46,"/")</f>
        <v>music</v>
      </c>
      <c r="T46" t="str">
        <v>jazz</v>
      </c>
    </row>
    <row r="47" spans="1:20" x14ac:dyDescent="0.5">
      <c r="A47">
        <v>764</v>
      </c>
      <c r="B47" t="s">
        <v>1563</v>
      </c>
      <c r="C47" s="2" t="s">
        <v>1564</v>
      </c>
      <c r="D47" s="4">
        <v>1100</v>
      </c>
      <c r="E47" s="4">
        <v>8010</v>
      </c>
      <c r="F47" s="6">
        <f>E47/D47</f>
        <v>7.2818181818181822</v>
      </c>
      <c r="G47" t="s">
        <v>20</v>
      </c>
      <c r="H47" s="4">
        <v>148</v>
      </c>
      <c r="I47" s="4">
        <f>E47/H47</f>
        <v>54.121621621621621</v>
      </c>
      <c r="J47" t="s">
        <v>21</v>
      </c>
      <c r="K47" t="s">
        <v>22</v>
      </c>
      <c r="L47">
        <v>1305262800</v>
      </c>
      <c r="M47" s="10">
        <f>INT(((L47/60)/60)/24)+DATE(1970,1,1)</f>
        <v>40676</v>
      </c>
      <c r="N47">
        <v>1305954000</v>
      </c>
      <c r="O47" s="10">
        <f>INT(((N47/60)/60)/24)+DATE(1970,1,1)</f>
        <v>40684</v>
      </c>
      <c r="P47" t="b">
        <v>0</v>
      </c>
      <c r="Q47" t="b">
        <v>0</v>
      </c>
      <c r="R47" t="s">
        <v>23</v>
      </c>
      <c r="S47" t="str" cm="1">
        <f t="array" ref="S47:T47">_xlfn.TEXTSPLIT(R47,"/")</f>
        <v>music</v>
      </c>
      <c r="T47" t="str">
        <v>rock</v>
      </c>
    </row>
    <row r="48" spans="1:20" x14ac:dyDescent="0.5">
      <c r="A48">
        <v>114</v>
      </c>
      <c r="B48" t="s">
        <v>278</v>
      </c>
      <c r="C48" s="2" t="s">
        <v>279</v>
      </c>
      <c r="D48" s="4">
        <v>1900</v>
      </c>
      <c r="E48" s="4">
        <v>13816</v>
      </c>
      <c r="F48" s="6">
        <f>E48/D48</f>
        <v>7.2715789473684209</v>
      </c>
      <c r="G48" t="s">
        <v>20</v>
      </c>
      <c r="H48" s="4">
        <v>126</v>
      </c>
      <c r="I48" s="4">
        <f>E48/H48</f>
        <v>109.65079365079364</v>
      </c>
      <c r="J48" t="s">
        <v>21</v>
      </c>
      <c r="K48" t="s">
        <v>22</v>
      </c>
      <c r="L48">
        <v>1554786000</v>
      </c>
      <c r="M48" s="10">
        <f>INT(((L48/60)/60)/24)+DATE(1970,1,1)</f>
        <v>43564</v>
      </c>
      <c r="N48">
        <v>1554872400</v>
      </c>
      <c r="O48" s="10">
        <f>INT(((N48/60)/60)/24)+DATE(1970,1,1)</f>
        <v>43565</v>
      </c>
      <c r="P48" t="b">
        <v>0</v>
      </c>
      <c r="Q48" t="b">
        <v>1</v>
      </c>
      <c r="R48" t="s">
        <v>65</v>
      </c>
      <c r="S48" t="str" cm="1">
        <f t="array" ref="S48:T48">_xlfn.TEXTSPLIT(R48,"/")</f>
        <v>technology</v>
      </c>
      <c r="T48" t="str">
        <v>wearables</v>
      </c>
    </row>
    <row r="49" spans="1:20" x14ac:dyDescent="0.5">
      <c r="A49">
        <v>493</v>
      </c>
      <c r="B49" t="s">
        <v>1034</v>
      </c>
      <c r="C49" s="2" t="s">
        <v>1035</v>
      </c>
      <c r="D49" s="4">
        <v>900</v>
      </c>
      <c r="E49" s="4">
        <v>6514</v>
      </c>
      <c r="F49" s="6">
        <f>E49/D49</f>
        <v>7.2377777777777776</v>
      </c>
      <c r="G49" t="s">
        <v>20</v>
      </c>
      <c r="H49" s="4">
        <v>64</v>
      </c>
      <c r="I49" s="4">
        <f>E49/H49</f>
        <v>101.78125</v>
      </c>
      <c r="J49" t="s">
        <v>21</v>
      </c>
      <c r="K49" t="s">
        <v>22</v>
      </c>
      <c r="L49">
        <v>1561784400</v>
      </c>
      <c r="M49" s="10">
        <f>INT(((L49/60)/60)/24)+DATE(1970,1,1)</f>
        <v>43645</v>
      </c>
      <c r="N49">
        <v>1562907600</v>
      </c>
      <c r="O49" s="10">
        <f>INT(((N49/60)/60)/24)+DATE(1970,1,1)</f>
        <v>43658</v>
      </c>
      <c r="P49" t="b">
        <v>0</v>
      </c>
      <c r="Q49" t="b">
        <v>0</v>
      </c>
      <c r="R49" t="s">
        <v>122</v>
      </c>
      <c r="S49" t="str" cm="1">
        <f t="array" ref="S49:T49">_xlfn.TEXTSPLIT(R49,"/")</f>
        <v>photography</v>
      </c>
      <c r="T49" t="str">
        <v>photography books</v>
      </c>
    </row>
    <row r="50" spans="1:20" x14ac:dyDescent="0.5">
      <c r="A50">
        <v>62</v>
      </c>
      <c r="B50" t="s">
        <v>172</v>
      </c>
      <c r="C50" s="2" t="s">
        <v>173</v>
      </c>
      <c r="D50" s="4">
        <v>2000</v>
      </c>
      <c r="E50" s="4">
        <v>14452</v>
      </c>
      <c r="F50" s="6">
        <f>E50/D50</f>
        <v>7.226</v>
      </c>
      <c r="G50" t="s">
        <v>20</v>
      </c>
      <c r="H50" s="4">
        <v>249</v>
      </c>
      <c r="I50" s="4">
        <f>E50/H50</f>
        <v>58.040160642570278</v>
      </c>
      <c r="J50" t="s">
        <v>21</v>
      </c>
      <c r="K50" t="s">
        <v>22</v>
      </c>
      <c r="L50">
        <v>1433480400</v>
      </c>
      <c r="M50" s="10">
        <f>INT(((L50/60)/60)/24)+DATE(1970,1,1)</f>
        <v>42160</v>
      </c>
      <c r="N50">
        <v>1433566800</v>
      </c>
      <c r="O50" s="10">
        <f>INT(((N50/60)/60)/24)+DATE(1970,1,1)</f>
        <v>42161</v>
      </c>
      <c r="P50" t="b">
        <v>0</v>
      </c>
      <c r="Q50" t="b">
        <v>0</v>
      </c>
      <c r="R50" t="s">
        <v>28</v>
      </c>
      <c r="S50" t="str" cm="1">
        <f t="array" ref="S50:T50">_xlfn.TEXTSPLIT(R50,"/")</f>
        <v>technology</v>
      </c>
      <c r="T50" t="str">
        <v>web</v>
      </c>
    </row>
    <row r="51" spans="1:20" x14ac:dyDescent="0.5">
      <c r="A51">
        <v>182</v>
      </c>
      <c r="B51" t="s">
        <v>416</v>
      </c>
      <c r="C51" s="2" t="s">
        <v>417</v>
      </c>
      <c r="D51" s="4">
        <v>27100</v>
      </c>
      <c r="E51" s="4">
        <v>195750</v>
      </c>
      <c r="F51" s="6">
        <f>E51/D51</f>
        <v>7.2232472324723247</v>
      </c>
      <c r="G51" t="s">
        <v>20</v>
      </c>
      <c r="H51" s="4">
        <v>3318</v>
      </c>
      <c r="I51" s="4">
        <f>E51/H51</f>
        <v>58.996383363471971</v>
      </c>
      <c r="J51" t="s">
        <v>36</v>
      </c>
      <c r="K51" t="s">
        <v>37</v>
      </c>
      <c r="L51">
        <v>1560574800</v>
      </c>
      <c r="M51" s="10">
        <f>INT(((L51/60)/60)/24)+DATE(1970,1,1)</f>
        <v>43631</v>
      </c>
      <c r="N51">
        <v>1561957200</v>
      </c>
      <c r="O51" s="10">
        <f>INT(((N51/60)/60)/24)+DATE(1970,1,1)</f>
        <v>43647</v>
      </c>
      <c r="P51" t="b">
        <v>0</v>
      </c>
      <c r="Q51" t="b">
        <v>0</v>
      </c>
      <c r="R51" t="s">
        <v>33</v>
      </c>
      <c r="S51" t="str" cm="1">
        <f t="array" ref="S51:T51">_xlfn.TEXTSPLIT(R51,"/")</f>
        <v>theater</v>
      </c>
      <c r="T51" t="str">
        <v>plays</v>
      </c>
    </row>
    <row r="52" spans="1:20" x14ac:dyDescent="0.5">
      <c r="A52">
        <v>398</v>
      </c>
      <c r="B52" t="s">
        <v>847</v>
      </c>
      <c r="C52" s="2" t="s">
        <v>848</v>
      </c>
      <c r="D52" s="4">
        <v>1700</v>
      </c>
      <c r="E52" s="4">
        <v>12202</v>
      </c>
      <c r="F52" s="6">
        <f>E52/D52</f>
        <v>7.1776470588235295</v>
      </c>
      <c r="G52" t="s">
        <v>20</v>
      </c>
      <c r="H52" s="4">
        <v>123</v>
      </c>
      <c r="I52" s="4">
        <f>E52/H52</f>
        <v>99.203252032520325</v>
      </c>
      <c r="J52" t="s">
        <v>107</v>
      </c>
      <c r="K52" t="s">
        <v>108</v>
      </c>
      <c r="L52">
        <v>1525755600</v>
      </c>
      <c r="M52" s="10">
        <f>INT(((L52/60)/60)/24)+DATE(1970,1,1)</f>
        <v>43228</v>
      </c>
      <c r="N52">
        <v>1525928400</v>
      </c>
      <c r="O52" s="10">
        <f>INT(((N52/60)/60)/24)+DATE(1970,1,1)</f>
        <v>43230</v>
      </c>
      <c r="P52" t="b">
        <v>0</v>
      </c>
      <c r="Q52" t="b">
        <v>1</v>
      </c>
      <c r="R52" t="s">
        <v>71</v>
      </c>
      <c r="S52" t="str" cm="1">
        <f t="array" ref="S52:T52">_xlfn.TEXTSPLIT(R52,"/")</f>
        <v>film &amp; video</v>
      </c>
      <c r="T52" t="str">
        <v>animation</v>
      </c>
    </row>
    <row r="53" spans="1:20" x14ac:dyDescent="0.5">
      <c r="A53">
        <v>744</v>
      </c>
      <c r="B53" t="s">
        <v>1524</v>
      </c>
      <c r="C53" s="2" t="s">
        <v>1525</v>
      </c>
      <c r="D53" s="4">
        <v>2000</v>
      </c>
      <c r="E53" s="4">
        <v>14240</v>
      </c>
      <c r="F53" s="6">
        <f>E53/D53</f>
        <v>7.12</v>
      </c>
      <c r="G53" t="s">
        <v>20</v>
      </c>
      <c r="H53" s="4">
        <v>140</v>
      </c>
      <c r="I53" s="4">
        <f>E53/H53</f>
        <v>101.71428571428571</v>
      </c>
      <c r="J53" t="s">
        <v>21</v>
      </c>
      <c r="K53" t="s">
        <v>22</v>
      </c>
      <c r="L53">
        <v>1533877200</v>
      </c>
      <c r="M53" s="10">
        <f>INT(((L53/60)/60)/24)+DATE(1970,1,1)</f>
        <v>43322</v>
      </c>
      <c r="N53">
        <v>1534050000</v>
      </c>
      <c r="O53" s="10">
        <f>INT(((N53/60)/60)/24)+DATE(1970,1,1)</f>
        <v>43324</v>
      </c>
      <c r="P53" t="b">
        <v>0</v>
      </c>
      <c r="Q53" t="b">
        <v>1</v>
      </c>
      <c r="R53" t="s">
        <v>33</v>
      </c>
      <c r="S53" t="str" cm="1">
        <f t="array" ref="S53:T53">_xlfn.TEXTSPLIT(R53,"/")</f>
        <v>theater</v>
      </c>
      <c r="T53" t="str">
        <v>plays</v>
      </c>
    </row>
    <row r="54" spans="1:20" x14ac:dyDescent="0.5">
      <c r="A54">
        <v>708</v>
      </c>
      <c r="B54" t="s">
        <v>1454</v>
      </c>
      <c r="C54" s="2" t="s">
        <v>1455</v>
      </c>
      <c r="D54" s="4">
        <v>1700</v>
      </c>
      <c r="E54" s="4">
        <v>12020</v>
      </c>
      <c r="F54" s="6">
        <f>E54/D54</f>
        <v>7.0705882352941174</v>
      </c>
      <c r="G54" t="s">
        <v>20</v>
      </c>
      <c r="H54" s="4">
        <v>137</v>
      </c>
      <c r="I54" s="4">
        <f>E54/H54</f>
        <v>87.737226277372258</v>
      </c>
      <c r="J54" t="s">
        <v>98</v>
      </c>
      <c r="K54" t="s">
        <v>99</v>
      </c>
      <c r="L54">
        <v>1495429200</v>
      </c>
      <c r="M54" s="10">
        <f>INT(((L54/60)/60)/24)+DATE(1970,1,1)</f>
        <v>42877</v>
      </c>
      <c r="N54">
        <v>1496293200</v>
      </c>
      <c r="O54" s="10">
        <f>INT(((N54/60)/60)/24)+DATE(1970,1,1)</f>
        <v>42887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5">
      <c r="A55">
        <v>285</v>
      </c>
      <c r="B55" t="s">
        <v>622</v>
      </c>
      <c r="C55" s="2" t="s">
        <v>623</v>
      </c>
      <c r="D55" s="4">
        <v>900</v>
      </c>
      <c r="E55" s="4">
        <v>6357</v>
      </c>
      <c r="F55" s="6">
        <f>E55/D55</f>
        <v>7.0633333333333335</v>
      </c>
      <c r="G55" t="s">
        <v>20</v>
      </c>
      <c r="H55" s="4">
        <v>254</v>
      </c>
      <c r="I55" s="4">
        <f>E55/H55</f>
        <v>25.027559055118111</v>
      </c>
      <c r="J55" t="s">
        <v>21</v>
      </c>
      <c r="K55" t="s">
        <v>22</v>
      </c>
      <c r="L55">
        <v>1473483600</v>
      </c>
      <c r="M55" s="10">
        <f>INT(((L55/60)/60)/24)+DATE(1970,1,1)</f>
        <v>42623</v>
      </c>
      <c r="N55">
        <v>1476766800</v>
      </c>
      <c r="O55" s="10">
        <f>INT(((N55/60)/60)/24)+DATE(1970,1,1)</f>
        <v>42661</v>
      </c>
      <c r="P55" t="b">
        <v>0</v>
      </c>
      <c r="Q55" t="b">
        <v>0</v>
      </c>
      <c r="R55" t="s">
        <v>33</v>
      </c>
      <c r="S55" t="str" cm="1">
        <f t="array" ref="S55:T55">_xlfn.TEXTSPLIT(R55,"/")</f>
        <v>theater</v>
      </c>
      <c r="T55" t="str">
        <v>plays</v>
      </c>
    </row>
    <row r="56" spans="1:20" x14ac:dyDescent="0.5">
      <c r="A56">
        <v>523</v>
      </c>
      <c r="B56" t="s">
        <v>1091</v>
      </c>
      <c r="C56" s="2" t="s">
        <v>1092</v>
      </c>
      <c r="D56" s="4">
        <v>900</v>
      </c>
      <c r="E56" s="4">
        <v>6303</v>
      </c>
      <c r="F56" s="6">
        <f>E56/D56</f>
        <v>7.003333333333333</v>
      </c>
      <c r="G56" t="s">
        <v>20</v>
      </c>
      <c r="H56" s="4">
        <v>89</v>
      </c>
      <c r="I56" s="4">
        <f>E56/H56</f>
        <v>70.82022471910112</v>
      </c>
      <c r="J56" t="s">
        <v>21</v>
      </c>
      <c r="K56" t="s">
        <v>22</v>
      </c>
      <c r="L56">
        <v>1267682400</v>
      </c>
      <c r="M56" s="10">
        <f>INT(((L56/60)/60)/24)+DATE(1970,1,1)</f>
        <v>40241</v>
      </c>
      <c r="N56">
        <v>1268114400</v>
      </c>
      <c r="O56" s="10">
        <f>INT(((N56/60)/60)/24)+DATE(1970,1,1)</f>
        <v>40246</v>
      </c>
      <c r="P56" t="b">
        <v>0</v>
      </c>
      <c r="Q56" t="b">
        <v>0</v>
      </c>
      <c r="R56" t="s">
        <v>100</v>
      </c>
      <c r="S56" t="str" cm="1">
        <f t="array" ref="S56:T56">_xlfn.TEXTSPLIT(R56,"/")</f>
        <v>film &amp; video</v>
      </c>
      <c r="T56" t="str">
        <v>shorts</v>
      </c>
    </row>
    <row r="57" spans="1:20" x14ac:dyDescent="0.5">
      <c r="A57">
        <v>627</v>
      </c>
      <c r="B57" t="s">
        <v>1296</v>
      </c>
      <c r="C57" s="2" t="s">
        <v>1297</v>
      </c>
      <c r="D57" s="4">
        <v>1600</v>
      </c>
      <c r="E57" s="4">
        <v>11108</v>
      </c>
      <c r="F57" s="6">
        <f>E57/D57</f>
        <v>6.9424999999999999</v>
      </c>
      <c r="G57" t="s">
        <v>20</v>
      </c>
      <c r="H57" s="4">
        <v>154</v>
      </c>
      <c r="I57" s="4">
        <f>E57/H57</f>
        <v>72.129870129870127</v>
      </c>
      <c r="J57" t="s">
        <v>40</v>
      </c>
      <c r="K57" t="s">
        <v>41</v>
      </c>
      <c r="L57">
        <v>1276664400</v>
      </c>
      <c r="M57" s="10">
        <f>INT(((L57/60)/60)/24)+DATE(1970,1,1)</f>
        <v>40345</v>
      </c>
      <c r="N57">
        <v>1278738000</v>
      </c>
      <c r="O57" s="10">
        <f>INT(((N57/60)/60)/24)+DATE(1970,1,1)</f>
        <v>40369</v>
      </c>
      <c r="P57" t="b">
        <v>1</v>
      </c>
      <c r="Q57" t="b">
        <v>0</v>
      </c>
      <c r="R57" t="s">
        <v>17</v>
      </c>
      <c r="S57" t="str" cm="1">
        <f t="array" ref="S57:T57">_xlfn.TEXTSPLIT(R57,"/")</f>
        <v>food</v>
      </c>
      <c r="T57" t="str">
        <v>food trucks</v>
      </c>
    </row>
    <row r="58" spans="1:20" x14ac:dyDescent="0.5">
      <c r="A58">
        <v>201</v>
      </c>
      <c r="B58" t="s">
        <v>454</v>
      </c>
      <c r="C58" s="2" t="s">
        <v>455</v>
      </c>
      <c r="D58" s="4">
        <v>2100</v>
      </c>
      <c r="E58" s="4">
        <v>14305</v>
      </c>
      <c r="F58" s="6">
        <f>E58/D58</f>
        <v>6.8119047619047617</v>
      </c>
      <c r="G58" t="s">
        <v>20</v>
      </c>
      <c r="H58" s="4">
        <v>157</v>
      </c>
      <c r="I58" s="4">
        <f>E58/H58</f>
        <v>91.114649681528661</v>
      </c>
      <c r="J58" t="s">
        <v>21</v>
      </c>
      <c r="K58" t="s">
        <v>22</v>
      </c>
      <c r="L58">
        <v>1406264400</v>
      </c>
      <c r="M58" s="10">
        <f>INT(((L58/60)/60)/24)+DATE(1970,1,1)</f>
        <v>41845</v>
      </c>
      <c r="N58">
        <v>1407819600</v>
      </c>
      <c r="O58" s="10">
        <f>INT(((N58/60)/60)/24)+DATE(1970,1,1)</f>
        <v>41863</v>
      </c>
      <c r="P58" t="b">
        <v>0</v>
      </c>
      <c r="Q58" t="b">
        <v>0</v>
      </c>
      <c r="R58" t="s">
        <v>28</v>
      </c>
      <c r="S58" t="str" cm="1">
        <f t="array" ref="S58:T58">_xlfn.TEXTSPLIT(R58,"/")</f>
        <v>technology</v>
      </c>
      <c r="T58" t="str">
        <v>web</v>
      </c>
    </row>
    <row r="59" spans="1:20" ht="31.5" x14ac:dyDescent="0.5">
      <c r="A59">
        <v>72</v>
      </c>
      <c r="B59" t="s">
        <v>192</v>
      </c>
      <c r="C59" s="2" t="s">
        <v>193</v>
      </c>
      <c r="D59" s="4">
        <v>600</v>
      </c>
      <c r="E59" s="4">
        <v>4022</v>
      </c>
      <c r="F59" s="6">
        <f>E59/D59</f>
        <v>6.7033333333333331</v>
      </c>
      <c r="G59" t="s">
        <v>20</v>
      </c>
      <c r="H59" s="4">
        <v>54</v>
      </c>
      <c r="I59" s="4">
        <f>E59/H59</f>
        <v>74.481481481481481</v>
      </c>
      <c r="J59" t="s">
        <v>21</v>
      </c>
      <c r="K59" t="s">
        <v>22</v>
      </c>
      <c r="L59">
        <v>1435726800</v>
      </c>
      <c r="M59" s="10">
        <f>INT(((L59/60)/60)/24)+DATE(1970,1,1)</f>
        <v>42186</v>
      </c>
      <c r="N59">
        <v>1438837200</v>
      </c>
      <c r="O59" s="10">
        <f>INT(((N59/60)/60)/24)+DATE(1970,1,1)</f>
        <v>42222</v>
      </c>
      <c r="P59" t="b">
        <v>0</v>
      </c>
      <c r="Q59" t="b">
        <v>0</v>
      </c>
      <c r="R59" t="s">
        <v>71</v>
      </c>
      <c r="S59" t="str" cm="1">
        <f t="array" ref="S59:T59">_xlfn.TEXTSPLIT(R59,"/")</f>
        <v>film &amp; video</v>
      </c>
      <c r="T59" t="str">
        <v>animation</v>
      </c>
    </row>
    <row r="60" spans="1:20" x14ac:dyDescent="0.5">
      <c r="A60">
        <v>412</v>
      </c>
      <c r="B60" t="s">
        <v>874</v>
      </c>
      <c r="C60" s="2" t="s">
        <v>875</v>
      </c>
      <c r="D60" s="4">
        <v>2100</v>
      </c>
      <c r="E60" s="4">
        <v>14046</v>
      </c>
      <c r="F60" s="6">
        <f>E60/D60</f>
        <v>6.6885714285714286</v>
      </c>
      <c r="G60" t="s">
        <v>20</v>
      </c>
      <c r="H60" s="4">
        <v>134</v>
      </c>
      <c r="I60" s="4">
        <f>E60/H60</f>
        <v>104.82089552238806</v>
      </c>
      <c r="J60" t="s">
        <v>21</v>
      </c>
      <c r="K60" t="s">
        <v>22</v>
      </c>
      <c r="L60">
        <v>1388728800</v>
      </c>
      <c r="M60" s="10">
        <f>INT(((L60/60)/60)/24)+DATE(1970,1,1)</f>
        <v>41642</v>
      </c>
      <c r="N60">
        <v>1389592800</v>
      </c>
      <c r="O60" s="10">
        <f>INT(((N60/60)/60)/24)+DATE(1970,1,1)</f>
        <v>41652</v>
      </c>
      <c r="P60" t="b">
        <v>0</v>
      </c>
      <c r="Q60" t="b">
        <v>0</v>
      </c>
      <c r="R60" t="s">
        <v>119</v>
      </c>
      <c r="S60" t="str" cm="1">
        <f t="array" ref="S60:T60">_xlfn.TEXTSPLIT(R60,"/")</f>
        <v>publishing</v>
      </c>
      <c r="T60" t="str">
        <v>fiction</v>
      </c>
    </row>
    <row r="61" spans="1:20" x14ac:dyDescent="0.5">
      <c r="A61">
        <v>73</v>
      </c>
      <c r="B61" t="s">
        <v>194</v>
      </c>
      <c r="C61" s="2" t="s">
        <v>195</v>
      </c>
      <c r="D61" s="4">
        <v>1400</v>
      </c>
      <c r="E61" s="4">
        <v>9253</v>
      </c>
      <c r="F61" s="6">
        <f>E61/D61</f>
        <v>6.609285714285714</v>
      </c>
      <c r="G61" t="s">
        <v>20</v>
      </c>
      <c r="H61" s="4">
        <v>88</v>
      </c>
      <c r="I61" s="4">
        <f>E61/H61</f>
        <v>105.14772727272727</v>
      </c>
      <c r="J61" t="s">
        <v>21</v>
      </c>
      <c r="K61" t="s">
        <v>22</v>
      </c>
      <c r="L61">
        <v>1480226400</v>
      </c>
      <c r="M61" s="10">
        <f>INT(((L61/60)/60)/24)+DATE(1970,1,1)</f>
        <v>42701</v>
      </c>
      <c r="N61">
        <v>1480485600</v>
      </c>
      <c r="O61" s="10">
        <f>INT(((N61/60)/60)/24)+DATE(1970,1,1)</f>
        <v>42704</v>
      </c>
      <c r="P61" t="b">
        <v>0</v>
      </c>
      <c r="Q61" t="b">
        <v>0</v>
      </c>
      <c r="R61" t="s">
        <v>159</v>
      </c>
      <c r="S61" t="str" cm="1">
        <f t="array" ref="S61:T61">_xlfn.TEXTSPLIT(R61,"/")</f>
        <v>music</v>
      </c>
      <c r="T61" t="str">
        <v>jazz</v>
      </c>
    </row>
    <row r="62" spans="1:20" ht="31.5" x14ac:dyDescent="0.5">
      <c r="A62">
        <v>44</v>
      </c>
      <c r="B62" t="s">
        <v>134</v>
      </c>
      <c r="C62" s="2" t="s">
        <v>135</v>
      </c>
      <c r="D62" s="4">
        <v>1600</v>
      </c>
      <c r="E62" s="4">
        <v>10541</v>
      </c>
      <c r="F62" s="6">
        <f>E62/D62</f>
        <v>6.5881249999999998</v>
      </c>
      <c r="G62" t="s">
        <v>20</v>
      </c>
      <c r="H62" s="4">
        <v>98</v>
      </c>
      <c r="I62" s="4">
        <f>E62/H62</f>
        <v>107.56122448979592</v>
      </c>
      <c r="J62" t="s">
        <v>36</v>
      </c>
      <c r="K62" t="s">
        <v>37</v>
      </c>
      <c r="L62">
        <v>1552798800</v>
      </c>
      <c r="M62" s="10">
        <f>INT(((L62/60)/60)/24)+DATE(1970,1,1)</f>
        <v>43541</v>
      </c>
      <c r="N62">
        <v>1552885200</v>
      </c>
      <c r="O62" s="10">
        <f>INT(((N62/60)/60)/24)+DATE(1970,1,1)</f>
        <v>43542</v>
      </c>
      <c r="P62" t="b">
        <v>0</v>
      </c>
      <c r="Q62" t="b">
        <v>0</v>
      </c>
      <c r="R62" t="s">
        <v>119</v>
      </c>
      <c r="S62" t="str" cm="1">
        <f t="array" ref="S62:T62">_xlfn.TEXTSPLIT(R62,"/")</f>
        <v>publishing</v>
      </c>
      <c r="T62" t="str">
        <v>fiction</v>
      </c>
    </row>
    <row r="63" spans="1:20" x14ac:dyDescent="0.5">
      <c r="A63">
        <v>761</v>
      </c>
      <c r="B63" t="s">
        <v>1558</v>
      </c>
      <c r="C63" s="2" t="s">
        <v>1559</v>
      </c>
      <c r="D63" s="4">
        <v>2200</v>
      </c>
      <c r="E63" s="4">
        <v>14420</v>
      </c>
      <c r="F63" s="6">
        <f>E63/D63</f>
        <v>6.5545454545454547</v>
      </c>
      <c r="G63" t="s">
        <v>20</v>
      </c>
      <c r="H63" s="4">
        <v>166</v>
      </c>
      <c r="I63" s="4">
        <f>E63/H63</f>
        <v>86.867469879518069</v>
      </c>
      <c r="J63" t="s">
        <v>21</v>
      </c>
      <c r="K63" t="s">
        <v>22</v>
      </c>
      <c r="L63">
        <v>1500699600</v>
      </c>
      <c r="M63" s="10">
        <f>INT(((L63/60)/60)/24)+DATE(1970,1,1)</f>
        <v>42938</v>
      </c>
      <c r="N63">
        <v>1501131600</v>
      </c>
      <c r="O63" s="10">
        <f>INT(((N63/60)/60)/24)+DATE(1970,1,1)</f>
        <v>42943</v>
      </c>
      <c r="P63" t="b">
        <v>0</v>
      </c>
      <c r="Q63" t="b">
        <v>0</v>
      </c>
      <c r="R63" t="s">
        <v>23</v>
      </c>
      <c r="S63" t="str" cm="1">
        <f t="array" ref="S63:T63">_xlfn.TEXTSPLIT(R63,"/")</f>
        <v>music</v>
      </c>
      <c r="T63" t="str">
        <v>rock</v>
      </c>
    </row>
    <row r="64" spans="1:20" x14ac:dyDescent="0.5">
      <c r="A64">
        <v>853</v>
      </c>
      <c r="B64" t="s">
        <v>1739</v>
      </c>
      <c r="C64" s="2" t="s">
        <v>1740</v>
      </c>
      <c r="D64" s="4">
        <v>17100</v>
      </c>
      <c r="E64" s="4">
        <v>111502</v>
      </c>
      <c r="F64" s="6">
        <f>E64/D64</f>
        <v>6.5205847953216374</v>
      </c>
      <c r="G64" t="s">
        <v>20</v>
      </c>
      <c r="H64" s="4">
        <v>1467</v>
      </c>
      <c r="I64" s="4">
        <f>E64/H64</f>
        <v>76.006816632583508</v>
      </c>
      <c r="J64" t="s">
        <v>15</v>
      </c>
      <c r="K64" t="s">
        <v>16</v>
      </c>
      <c r="L64">
        <v>1308546000</v>
      </c>
      <c r="M64" s="10">
        <f>INT(((L64/60)/60)/24)+DATE(1970,1,1)</f>
        <v>40714</v>
      </c>
      <c r="N64">
        <v>1308978000</v>
      </c>
      <c r="O64" s="10">
        <f>INT(((N64/60)/60)/24)+DATE(1970,1,1)</f>
        <v>40719</v>
      </c>
      <c r="P64" t="b">
        <v>0</v>
      </c>
      <c r="Q64" t="b">
        <v>1</v>
      </c>
      <c r="R64" t="s">
        <v>60</v>
      </c>
      <c r="S64" t="str" cm="1">
        <f t="array" ref="S64:T64">_xlfn.TEXTSPLIT(R64,"/")</f>
        <v>music</v>
      </c>
      <c r="T64" t="str">
        <v>indie rock</v>
      </c>
    </row>
    <row r="65" spans="1:20" x14ac:dyDescent="0.5">
      <c r="A65">
        <v>16</v>
      </c>
      <c r="B65" t="s">
        <v>66</v>
      </c>
      <c r="C65" s="2" t="s">
        <v>67</v>
      </c>
      <c r="D65" s="4">
        <v>1700</v>
      </c>
      <c r="E65" s="4">
        <v>11041</v>
      </c>
      <c r="F65" s="6">
        <f>E65/D65</f>
        <v>6.4947058823529416</v>
      </c>
      <c r="G65" t="s">
        <v>20</v>
      </c>
      <c r="H65" s="4">
        <v>100</v>
      </c>
      <c r="I65" s="4">
        <f>E65/H65</f>
        <v>110.41</v>
      </c>
      <c r="J65" t="s">
        <v>21</v>
      </c>
      <c r="K65" t="s">
        <v>22</v>
      </c>
      <c r="L65">
        <v>1390370400</v>
      </c>
      <c r="M65" s="10">
        <f>INT(((L65/60)/60)/24)+DATE(1970,1,1)</f>
        <v>41661</v>
      </c>
      <c r="N65">
        <v>1392271200</v>
      </c>
      <c r="O65" s="10">
        <f>INT(((N65/60)/60)/24)+DATE(1970,1,1)</f>
        <v>41683</v>
      </c>
      <c r="P65" t="b">
        <v>0</v>
      </c>
      <c r="Q65" t="b">
        <v>0</v>
      </c>
      <c r="R65" t="s">
        <v>68</v>
      </c>
      <c r="S65" t="str" cm="1">
        <f t="array" ref="S65:T65">_xlfn.TEXTSPLIT(R65,"/")</f>
        <v>publishing</v>
      </c>
      <c r="T65" t="str">
        <v>nonfiction</v>
      </c>
    </row>
    <row r="66" spans="1:20" x14ac:dyDescent="0.5">
      <c r="A66">
        <v>80</v>
      </c>
      <c r="B66" t="s">
        <v>209</v>
      </c>
      <c r="C66" s="2" t="s">
        <v>210</v>
      </c>
      <c r="D66" s="4">
        <v>1100</v>
      </c>
      <c r="E66" s="4">
        <v>7012</v>
      </c>
      <c r="F66" s="6">
        <f>E66/D66</f>
        <v>6.374545454545455</v>
      </c>
      <c r="G66" t="s">
        <v>20</v>
      </c>
      <c r="H66" s="4">
        <v>127</v>
      </c>
      <c r="I66" s="4">
        <f>E66/H66</f>
        <v>55.212598425196852</v>
      </c>
      <c r="J66" t="s">
        <v>21</v>
      </c>
      <c r="K66" t="s">
        <v>22</v>
      </c>
      <c r="L66">
        <v>1503982800</v>
      </c>
      <c r="M66" s="10">
        <f>INT(((L66/60)/60)/24)+DATE(1970,1,1)</f>
        <v>42976</v>
      </c>
      <c r="N66">
        <v>1506574800</v>
      </c>
      <c r="O66" s="10">
        <f>INT(((N66/60)/60)/24)+DATE(1970,1,1)</f>
        <v>43006</v>
      </c>
      <c r="P66" t="b">
        <v>0</v>
      </c>
      <c r="Q66" t="b">
        <v>0</v>
      </c>
      <c r="R66" t="s">
        <v>89</v>
      </c>
      <c r="S66" t="str" cm="1">
        <f t="array" ref="S66:T66">_xlfn.TEXTSPLIT(R66,"/")</f>
        <v>games</v>
      </c>
      <c r="T66" t="str">
        <v>video games</v>
      </c>
    </row>
    <row r="67" spans="1:20" ht="31.5" x14ac:dyDescent="0.5">
      <c r="A67">
        <v>252</v>
      </c>
      <c r="B67" t="s">
        <v>556</v>
      </c>
      <c r="C67" s="2" t="s">
        <v>557</v>
      </c>
      <c r="D67" s="4">
        <v>1000</v>
      </c>
      <c r="E67" s="4">
        <v>6263</v>
      </c>
      <c r="F67" s="6">
        <f>E67/D67</f>
        <v>6.2629999999999999</v>
      </c>
      <c r="G67" t="s">
        <v>20</v>
      </c>
      <c r="H67" s="4">
        <v>59</v>
      </c>
      <c r="I67" s="4">
        <f>E67/H67</f>
        <v>106.15254237288136</v>
      </c>
      <c r="J67" t="s">
        <v>21</v>
      </c>
      <c r="K67" t="s">
        <v>22</v>
      </c>
      <c r="L67">
        <v>1382677200</v>
      </c>
      <c r="M67" s="10">
        <f>INT(((L67/60)/60)/24)+DATE(1970,1,1)</f>
        <v>41572</v>
      </c>
      <c r="N67">
        <v>1383109200</v>
      </c>
      <c r="O67" s="10">
        <f>INT(((N67/60)/60)/24)+DATE(1970,1,1)</f>
        <v>41577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5">
      <c r="A68">
        <v>621</v>
      </c>
      <c r="B68" t="s">
        <v>1284</v>
      </c>
      <c r="C68" s="2" t="s">
        <v>1285</v>
      </c>
      <c r="D68" s="4">
        <v>25600</v>
      </c>
      <c r="E68" s="4">
        <v>158669</v>
      </c>
      <c r="F68" s="6">
        <f>E68/D68</f>
        <v>6.1980078125000002</v>
      </c>
      <c r="G68" t="s">
        <v>20</v>
      </c>
      <c r="H68" s="4">
        <v>2144</v>
      </c>
      <c r="I68" s="4">
        <f>E68/H68</f>
        <v>74.006063432835816</v>
      </c>
      <c r="J68" t="s">
        <v>21</v>
      </c>
      <c r="K68" t="s">
        <v>22</v>
      </c>
      <c r="L68">
        <v>1473742800</v>
      </c>
      <c r="M68" s="10">
        <f>INT(((L68/60)/60)/24)+DATE(1970,1,1)</f>
        <v>42626</v>
      </c>
      <c r="N68">
        <v>1474174800</v>
      </c>
      <c r="O68" s="10">
        <f>INT(((N68/60)/60)/24)+DATE(1970,1,1)</f>
        <v>42631</v>
      </c>
      <c r="P68" t="b">
        <v>0</v>
      </c>
      <c r="Q68" t="b">
        <v>0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x14ac:dyDescent="0.5">
      <c r="A69">
        <v>816</v>
      </c>
      <c r="B69" t="s">
        <v>1666</v>
      </c>
      <c r="C69" s="2" t="s">
        <v>1667</v>
      </c>
      <c r="D69" s="4">
        <v>2300</v>
      </c>
      <c r="E69" s="4">
        <v>14150</v>
      </c>
      <c r="F69" s="6">
        <f>E69/D69</f>
        <v>6.1521739130434785</v>
      </c>
      <c r="G69" t="s">
        <v>20</v>
      </c>
      <c r="H69" s="4">
        <v>133</v>
      </c>
      <c r="I69" s="4">
        <f>E69/H69</f>
        <v>106.39097744360902</v>
      </c>
      <c r="J69" t="s">
        <v>21</v>
      </c>
      <c r="K69" t="s">
        <v>22</v>
      </c>
      <c r="L69">
        <v>1392012000</v>
      </c>
      <c r="M69" s="10">
        <f>INT(((L69/60)/60)/24)+DATE(1970,1,1)</f>
        <v>41680</v>
      </c>
      <c r="N69">
        <v>1392184800</v>
      </c>
      <c r="O69" s="10">
        <f>INT(((N69/60)/60)/24)+DATE(1970,1,1)</f>
        <v>41682</v>
      </c>
      <c r="P69" t="b">
        <v>1</v>
      </c>
      <c r="Q69" t="b">
        <v>1</v>
      </c>
      <c r="R69" t="s">
        <v>33</v>
      </c>
      <c r="S69" t="str" cm="1">
        <f t="array" ref="S69:T69">_xlfn.TEXTSPLIT(R69,"/")</f>
        <v>theater</v>
      </c>
      <c r="T69" t="str">
        <v>plays</v>
      </c>
    </row>
    <row r="70" spans="1:20" x14ac:dyDescent="0.5">
      <c r="A70">
        <v>259</v>
      </c>
      <c r="B70" t="s">
        <v>570</v>
      </c>
      <c r="C70" s="2" t="s">
        <v>571</v>
      </c>
      <c r="D70" s="4">
        <v>1800</v>
      </c>
      <c r="E70" s="4">
        <v>10755</v>
      </c>
      <c r="F70" s="6">
        <f>E70/D70</f>
        <v>5.9749999999999996</v>
      </c>
      <c r="G70" t="s">
        <v>20</v>
      </c>
      <c r="H70" s="4">
        <v>138</v>
      </c>
      <c r="I70" s="4">
        <f>E70/H70</f>
        <v>77.934782608695656</v>
      </c>
      <c r="J70" t="s">
        <v>21</v>
      </c>
      <c r="K70" t="s">
        <v>22</v>
      </c>
      <c r="L70">
        <v>1354946400</v>
      </c>
      <c r="M70" s="10">
        <f>INT(((L70/60)/60)/24)+DATE(1970,1,1)</f>
        <v>41251</v>
      </c>
      <c r="N70">
        <v>1356588000</v>
      </c>
      <c r="O70" s="10">
        <f>INT(((N70/60)/60)/24)+DATE(1970,1,1)</f>
        <v>41270</v>
      </c>
      <c r="P70" t="b">
        <v>1</v>
      </c>
      <c r="Q70" t="b">
        <v>0</v>
      </c>
      <c r="R70" t="s">
        <v>122</v>
      </c>
      <c r="S70" t="str" cm="1">
        <f t="array" ref="S70:T70">_xlfn.TEXTSPLIT(R70,"/")</f>
        <v>photography</v>
      </c>
      <c r="T70" t="str">
        <v>photography books</v>
      </c>
    </row>
    <row r="71" spans="1:20" x14ac:dyDescent="0.5">
      <c r="A71">
        <v>108</v>
      </c>
      <c r="B71" t="s">
        <v>265</v>
      </c>
      <c r="C71" s="2" t="s">
        <v>266</v>
      </c>
      <c r="D71" s="4">
        <v>1500</v>
      </c>
      <c r="E71" s="4">
        <v>8929</v>
      </c>
      <c r="F71" s="6">
        <f>E71/D71</f>
        <v>5.9526666666666666</v>
      </c>
      <c r="G71" t="s">
        <v>20</v>
      </c>
      <c r="H71" s="4">
        <v>83</v>
      </c>
      <c r="I71" s="4">
        <f>E71/H71</f>
        <v>107.57831325301204</v>
      </c>
      <c r="J71" t="s">
        <v>21</v>
      </c>
      <c r="K71" t="s">
        <v>22</v>
      </c>
      <c r="L71">
        <v>1333688400</v>
      </c>
      <c r="M71" s="10">
        <f>INT(((L71/60)/60)/24)+DATE(1970,1,1)</f>
        <v>41005</v>
      </c>
      <c r="N71">
        <v>1336885200</v>
      </c>
      <c r="O71" s="10">
        <f>INT(((N71/60)/60)/24)+DATE(1970,1,1)</f>
        <v>41042</v>
      </c>
      <c r="P71" t="b">
        <v>0</v>
      </c>
      <c r="Q71" t="b">
        <v>0</v>
      </c>
      <c r="R71" t="s">
        <v>42</v>
      </c>
      <c r="S71" t="str" cm="1">
        <f t="array" ref="S71:T71">_xlfn.TEXTSPLIT(R71,"/")</f>
        <v>film &amp; video</v>
      </c>
      <c r="T71" t="str">
        <v>documentary</v>
      </c>
    </row>
    <row r="72" spans="1:20" x14ac:dyDescent="0.5">
      <c r="A72">
        <v>366</v>
      </c>
      <c r="B72" t="s">
        <v>784</v>
      </c>
      <c r="C72" s="2" t="s">
        <v>785</v>
      </c>
      <c r="D72" s="4">
        <v>1800</v>
      </c>
      <c r="E72" s="4">
        <v>10658</v>
      </c>
      <c r="F72" s="6">
        <f>E72/D72</f>
        <v>5.9211111111111112</v>
      </c>
      <c r="G72" t="s">
        <v>20</v>
      </c>
      <c r="H72" s="4">
        <v>101</v>
      </c>
      <c r="I72" s="4">
        <f>E72/H72</f>
        <v>105.52475247524752</v>
      </c>
      <c r="J72" t="s">
        <v>21</v>
      </c>
      <c r="K72" t="s">
        <v>22</v>
      </c>
      <c r="L72">
        <v>1294034400</v>
      </c>
      <c r="M72" s="10">
        <f>INT(((L72/60)/60)/24)+DATE(1970,1,1)</f>
        <v>40546</v>
      </c>
      <c r="N72">
        <v>1294120800</v>
      </c>
      <c r="O72" s="10">
        <f>INT(((N72/60)/60)/24)+DATE(1970,1,1)</f>
        <v>40547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5">
      <c r="A73">
        <v>280</v>
      </c>
      <c r="B73" t="s">
        <v>612</v>
      </c>
      <c r="C73" s="2" t="s">
        <v>613</v>
      </c>
      <c r="D73" s="4">
        <v>2500</v>
      </c>
      <c r="E73" s="4">
        <v>14536</v>
      </c>
      <c r="F73" s="6">
        <f>E73/D73</f>
        <v>5.8144</v>
      </c>
      <c r="G73" t="s">
        <v>20</v>
      </c>
      <c r="H73" s="4">
        <v>393</v>
      </c>
      <c r="I73" s="4">
        <f>E73/H73</f>
        <v>36.987277353689571</v>
      </c>
      <c r="J73" t="s">
        <v>21</v>
      </c>
      <c r="K73" t="s">
        <v>22</v>
      </c>
      <c r="L73">
        <v>1511244000</v>
      </c>
      <c r="M73" s="10">
        <f>INT(((L73/60)/60)/24)+DATE(1970,1,1)</f>
        <v>43060</v>
      </c>
      <c r="N73">
        <v>1511762400</v>
      </c>
      <c r="O73" s="10">
        <f>INT(((N73/60)/60)/24)+DATE(1970,1,1)</f>
        <v>43066</v>
      </c>
      <c r="P73" t="b">
        <v>0</v>
      </c>
      <c r="Q73" t="b">
        <v>0</v>
      </c>
      <c r="R73" t="s">
        <v>71</v>
      </c>
      <c r="S73" t="str" cm="1">
        <f t="array" ref="S73:T73">_xlfn.TEXTSPLIT(R73,"/")</f>
        <v>film &amp; video</v>
      </c>
      <c r="T73" t="str">
        <v>animation</v>
      </c>
    </row>
    <row r="74" spans="1:20" x14ac:dyDescent="0.5">
      <c r="A74">
        <v>467</v>
      </c>
      <c r="B74" t="s">
        <v>982</v>
      </c>
      <c r="C74" s="2" t="s">
        <v>983</v>
      </c>
      <c r="D74" s="4">
        <v>1400</v>
      </c>
      <c r="E74" s="4">
        <v>8053</v>
      </c>
      <c r="F74" s="6">
        <f>E74/D74</f>
        <v>5.7521428571428572</v>
      </c>
      <c r="G74" t="s">
        <v>20</v>
      </c>
      <c r="H74" s="4">
        <v>139</v>
      </c>
      <c r="I74" s="4">
        <f>E74/H74</f>
        <v>57.935251798561154</v>
      </c>
      <c r="J74" t="s">
        <v>15</v>
      </c>
      <c r="K74" t="s">
        <v>16</v>
      </c>
      <c r="L74">
        <v>1448258400</v>
      </c>
      <c r="M74" s="10">
        <f>INT(((L74/60)/60)/24)+DATE(1970,1,1)</f>
        <v>42331</v>
      </c>
      <c r="N74">
        <v>1448863200</v>
      </c>
      <c r="O74" s="10">
        <f>INT(((N74/60)/60)/24)+DATE(1970,1,1)</f>
        <v>42338</v>
      </c>
      <c r="P74" t="b">
        <v>0</v>
      </c>
      <c r="Q74" t="b">
        <v>1</v>
      </c>
      <c r="R74" t="s">
        <v>28</v>
      </c>
      <c r="S74" t="str" cm="1">
        <f t="array" ref="S74:T74">_xlfn.TEXTSPLIT(R74,"/")</f>
        <v>technology</v>
      </c>
      <c r="T74" t="str">
        <v>web</v>
      </c>
    </row>
    <row r="75" spans="1:20" x14ac:dyDescent="0.5">
      <c r="A75">
        <v>426</v>
      </c>
      <c r="B75" t="s">
        <v>901</v>
      </c>
      <c r="C75" s="2" t="s">
        <v>902</v>
      </c>
      <c r="D75" s="4">
        <v>1800</v>
      </c>
      <c r="E75" s="4">
        <v>10313</v>
      </c>
      <c r="F75" s="6">
        <f>E75/D75</f>
        <v>5.7294444444444448</v>
      </c>
      <c r="G75" t="s">
        <v>20</v>
      </c>
      <c r="H75" s="4">
        <v>219</v>
      </c>
      <c r="I75" s="4">
        <f>E75/H75</f>
        <v>47.091324200913242</v>
      </c>
      <c r="J75" t="s">
        <v>21</v>
      </c>
      <c r="K75" t="s">
        <v>22</v>
      </c>
      <c r="L75">
        <v>1361944800</v>
      </c>
      <c r="M75" s="10">
        <f>INT(((L75/60)/60)/24)+DATE(1970,1,1)</f>
        <v>41332</v>
      </c>
      <c r="N75">
        <v>1362549600</v>
      </c>
      <c r="O75" s="10">
        <f>INT(((N75/60)/60)/24)+DATE(1970,1,1)</f>
        <v>41339</v>
      </c>
      <c r="P75" t="b">
        <v>0</v>
      </c>
      <c r="Q75" t="b">
        <v>0</v>
      </c>
      <c r="R75" t="s">
        <v>33</v>
      </c>
      <c r="S75" t="str" cm="1">
        <f t="array" ref="S75:T75">_xlfn.TEXTSPLIT(R75,"/")</f>
        <v>theater</v>
      </c>
      <c r="T75" t="str">
        <v>plays</v>
      </c>
    </row>
    <row r="76" spans="1:20" x14ac:dyDescent="0.5">
      <c r="A76">
        <v>244</v>
      </c>
      <c r="B76" t="s">
        <v>540</v>
      </c>
      <c r="C76" s="2" t="s">
        <v>541</v>
      </c>
      <c r="D76" s="4">
        <v>700</v>
      </c>
      <c r="E76" s="4">
        <v>3988</v>
      </c>
      <c r="F76" s="6">
        <f>E76/D76</f>
        <v>5.6971428571428575</v>
      </c>
      <c r="G76" t="s">
        <v>20</v>
      </c>
      <c r="H76" s="4">
        <v>53</v>
      </c>
      <c r="I76" s="4">
        <f>E76/H76</f>
        <v>75.245283018867923</v>
      </c>
      <c r="J76" t="s">
        <v>21</v>
      </c>
      <c r="K76" t="s">
        <v>22</v>
      </c>
      <c r="L76">
        <v>1405314000</v>
      </c>
      <c r="M76" s="10">
        <f>INT(((L76/60)/60)/24)+DATE(1970,1,1)</f>
        <v>41834</v>
      </c>
      <c r="N76">
        <v>1409806800</v>
      </c>
      <c r="O76" s="10">
        <f>INT(((N76/60)/60)/24)+DATE(1970,1,1)</f>
        <v>41886</v>
      </c>
      <c r="P76" t="b">
        <v>0</v>
      </c>
      <c r="Q76" t="b">
        <v>0</v>
      </c>
      <c r="R76" t="s">
        <v>33</v>
      </c>
      <c r="S76" t="str" cm="1">
        <f t="array" ref="S76:T76">_xlfn.TEXTSPLIT(R76,"/")</f>
        <v>theater</v>
      </c>
      <c r="T76" t="str">
        <v>plays</v>
      </c>
    </row>
    <row r="77" spans="1:20" x14ac:dyDescent="0.5">
      <c r="A77">
        <v>758</v>
      </c>
      <c r="B77" t="s">
        <v>1552</v>
      </c>
      <c r="C77" s="2" t="s">
        <v>1553</v>
      </c>
      <c r="D77" s="4">
        <v>29600</v>
      </c>
      <c r="E77" s="4">
        <v>167005</v>
      </c>
      <c r="F77" s="6">
        <f>E77/D77</f>
        <v>5.6420608108108112</v>
      </c>
      <c r="G77" t="s">
        <v>20</v>
      </c>
      <c r="H77" s="4">
        <v>1518</v>
      </c>
      <c r="I77" s="4">
        <f>E77/H77</f>
        <v>110.01646903820817</v>
      </c>
      <c r="J77" t="s">
        <v>15</v>
      </c>
      <c r="K77" t="s">
        <v>16</v>
      </c>
      <c r="L77">
        <v>1414126800</v>
      </c>
      <c r="M77" s="10">
        <f>INT(((L77/60)/60)/24)+DATE(1970,1,1)</f>
        <v>41936</v>
      </c>
      <c r="N77">
        <v>1414904400</v>
      </c>
      <c r="O77" s="10">
        <f>INT(((N77/60)/60)/24)+DATE(1970,1,1)</f>
        <v>41945</v>
      </c>
      <c r="P77" t="b">
        <v>0</v>
      </c>
      <c r="Q77" t="b">
        <v>0</v>
      </c>
      <c r="R77" t="s">
        <v>23</v>
      </c>
      <c r="S77" t="str" cm="1">
        <f t="array" ref="S77:T77">_xlfn.TEXTSPLIT(R77,"/")</f>
        <v>music</v>
      </c>
      <c r="T77" t="str">
        <v>rock</v>
      </c>
    </row>
    <row r="78" spans="1:20" x14ac:dyDescent="0.5">
      <c r="A78">
        <v>842</v>
      </c>
      <c r="B78" t="s">
        <v>1717</v>
      </c>
      <c r="C78" s="2" t="s">
        <v>1718</v>
      </c>
      <c r="D78" s="4">
        <v>1500</v>
      </c>
      <c r="E78" s="4">
        <v>8447</v>
      </c>
      <c r="F78" s="6">
        <f>E78/D78</f>
        <v>5.6313333333333331</v>
      </c>
      <c r="G78" t="s">
        <v>20</v>
      </c>
      <c r="H78" s="4">
        <v>132</v>
      </c>
      <c r="I78" s="4">
        <f>E78/H78</f>
        <v>63.992424242424242</v>
      </c>
      <c r="J78" t="s">
        <v>107</v>
      </c>
      <c r="K78" t="s">
        <v>108</v>
      </c>
      <c r="L78">
        <v>1529038800</v>
      </c>
      <c r="M78" s="10">
        <f>INT(((L78/60)/60)/24)+DATE(1970,1,1)</f>
        <v>43266</v>
      </c>
      <c r="N78">
        <v>1529298000</v>
      </c>
      <c r="O78" s="10">
        <f>INT(((N78/60)/60)/24)+DATE(1970,1,1)</f>
        <v>43269</v>
      </c>
      <c r="P78" t="b">
        <v>0</v>
      </c>
      <c r="Q78" t="b">
        <v>0</v>
      </c>
      <c r="R78" t="s">
        <v>65</v>
      </c>
      <c r="S78" t="str" cm="1">
        <f t="array" ref="S78:T78">_xlfn.TEXTSPLIT(R78,"/")</f>
        <v>technology</v>
      </c>
      <c r="T78" t="str">
        <v>wearables</v>
      </c>
    </row>
    <row r="79" spans="1:20" x14ac:dyDescent="0.5">
      <c r="A79">
        <v>494</v>
      </c>
      <c r="B79" t="s">
        <v>1036</v>
      </c>
      <c r="C79" s="2" t="s">
        <v>1037</v>
      </c>
      <c r="D79" s="4">
        <v>2500</v>
      </c>
      <c r="E79" s="4">
        <v>13684</v>
      </c>
      <c r="F79" s="6">
        <f>E79/D79</f>
        <v>5.4736000000000002</v>
      </c>
      <c r="G79" t="s">
        <v>20</v>
      </c>
      <c r="H79" s="4">
        <v>268</v>
      </c>
      <c r="I79" s="4">
        <f>E79/H79</f>
        <v>51.059701492537314</v>
      </c>
      <c r="J79" t="s">
        <v>21</v>
      </c>
      <c r="K79" t="s">
        <v>22</v>
      </c>
      <c r="L79">
        <v>1332392400</v>
      </c>
      <c r="M79" s="10">
        <f>INT(((L79/60)/60)/24)+DATE(1970,1,1)</f>
        <v>40990</v>
      </c>
      <c r="N79">
        <v>1332478800</v>
      </c>
      <c r="O79" s="10">
        <f>INT(((N79/60)/60)/24)+DATE(1970,1,1)</f>
        <v>40991</v>
      </c>
      <c r="P79" t="b">
        <v>0</v>
      </c>
      <c r="Q79" t="b">
        <v>0</v>
      </c>
      <c r="R79" t="s">
        <v>65</v>
      </c>
      <c r="S79" t="str" cm="1">
        <f t="array" ref="S79:T79">_xlfn.TEXTSPLIT(R79,"/")</f>
        <v>technology</v>
      </c>
      <c r="T79" t="str">
        <v>wearables</v>
      </c>
    </row>
    <row r="80" spans="1:20" x14ac:dyDescent="0.5">
      <c r="A80">
        <v>304</v>
      </c>
      <c r="B80" t="s">
        <v>660</v>
      </c>
      <c r="C80" s="2" t="s">
        <v>661</v>
      </c>
      <c r="D80" s="4">
        <v>2100</v>
      </c>
      <c r="E80" s="4">
        <v>11469</v>
      </c>
      <c r="F80" s="6">
        <f>E80/D80</f>
        <v>5.4614285714285717</v>
      </c>
      <c r="G80" t="s">
        <v>20</v>
      </c>
      <c r="H80" s="4">
        <v>142</v>
      </c>
      <c r="I80" s="4">
        <f>E80/H80</f>
        <v>80.767605633802816</v>
      </c>
      <c r="J80" t="s">
        <v>21</v>
      </c>
      <c r="K80" t="s">
        <v>22</v>
      </c>
      <c r="L80">
        <v>1470546000</v>
      </c>
      <c r="M80" s="10">
        <f>INT(((L80/60)/60)/24)+DATE(1970,1,1)</f>
        <v>42589</v>
      </c>
      <c r="N80">
        <v>1474088400</v>
      </c>
      <c r="O80" s="10">
        <f>INT(((N80/60)/60)/24)+DATE(1970,1,1)</f>
        <v>42630</v>
      </c>
      <c r="P80" t="b">
        <v>0</v>
      </c>
      <c r="Q80" t="b">
        <v>0</v>
      </c>
      <c r="R80" t="s">
        <v>42</v>
      </c>
      <c r="S80" t="str" cm="1">
        <f t="array" ref="S80:T80">_xlfn.TEXTSPLIT(R80,"/")</f>
        <v>film &amp; video</v>
      </c>
      <c r="T80" t="str">
        <v>documentary</v>
      </c>
    </row>
    <row r="81" spans="1:20" x14ac:dyDescent="0.5">
      <c r="A81">
        <v>879</v>
      </c>
      <c r="B81" t="s">
        <v>1790</v>
      </c>
      <c r="C81" s="2" t="s">
        <v>1791</v>
      </c>
      <c r="D81" s="4">
        <v>1000</v>
      </c>
      <c r="E81" s="4">
        <v>5438</v>
      </c>
      <c r="F81" s="6">
        <f>E81/D81</f>
        <v>5.4379999999999997</v>
      </c>
      <c r="G81" t="s">
        <v>20</v>
      </c>
      <c r="H81" s="4">
        <v>53</v>
      </c>
      <c r="I81" s="4">
        <f>E81/H81</f>
        <v>102.60377358490567</v>
      </c>
      <c r="J81" t="s">
        <v>21</v>
      </c>
      <c r="K81" t="s">
        <v>22</v>
      </c>
      <c r="L81">
        <v>1487743200</v>
      </c>
      <c r="M81" s="10">
        <f>INT(((L81/60)/60)/24)+DATE(1970,1,1)</f>
        <v>42788</v>
      </c>
      <c r="N81">
        <v>1488520800</v>
      </c>
      <c r="O81" s="10">
        <f>INT(((N81/60)/60)/24)+DATE(1970,1,1)</f>
        <v>42797</v>
      </c>
      <c r="P81" t="b">
        <v>0</v>
      </c>
      <c r="Q81" t="b">
        <v>0</v>
      </c>
      <c r="R81" t="s">
        <v>68</v>
      </c>
      <c r="S81" t="str" cm="1">
        <f t="array" ref="S81:T81">_xlfn.TEXTSPLIT(R81,"/")</f>
        <v>publishing</v>
      </c>
      <c r="T81" t="str">
        <v>nonfiction</v>
      </c>
    </row>
    <row r="82" spans="1:20" x14ac:dyDescent="0.5">
      <c r="A82">
        <v>684</v>
      </c>
      <c r="B82" t="s">
        <v>1407</v>
      </c>
      <c r="C82" s="2" t="s">
        <v>1408</v>
      </c>
      <c r="D82" s="4">
        <v>1400</v>
      </c>
      <c r="E82" s="4">
        <v>7600</v>
      </c>
      <c r="F82" s="6">
        <f>E82/D82</f>
        <v>5.4285714285714288</v>
      </c>
      <c r="G82" t="s">
        <v>20</v>
      </c>
      <c r="H82" s="4">
        <v>110</v>
      </c>
      <c r="I82" s="4">
        <f>E82/H82</f>
        <v>69.090909090909093</v>
      </c>
      <c r="J82" t="s">
        <v>15</v>
      </c>
      <c r="K82" t="s">
        <v>16</v>
      </c>
      <c r="L82">
        <v>1277787600</v>
      </c>
      <c r="M82" s="10">
        <f>INT(((L82/60)/60)/24)+DATE(1970,1,1)</f>
        <v>40358</v>
      </c>
      <c r="N82">
        <v>1279515600</v>
      </c>
      <c r="O82" s="10">
        <f>INT(((N82/60)/60)/24)+DATE(1970,1,1)</f>
        <v>40378</v>
      </c>
      <c r="P82" t="b">
        <v>0</v>
      </c>
      <c r="Q82" t="b">
        <v>0</v>
      </c>
      <c r="R82" t="s">
        <v>68</v>
      </c>
      <c r="S82" t="str" cm="1">
        <f t="array" ref="S82:T82">_xlfn.TEXTSPLIT(R82,"/")</f>
        <v>publishing</v>
      </c>
      <c r="T82" t="str">
        <v>nonfiction</v>
      </c>
    </row>
    <row r="83" spans="1:20" x14ac:dyDescent="0.5">
      <c r="A83">
        <v>502</v>
      </c>
      <c r="B83" t="s">
        <v>477</v>
      </c>
      <c r="C83" s="2" t="s">
        <v>1052</v>
      </c>
      <c r="D83" s="4">
        <v>1300</v>
      </c>
      <c r="E83" s="4">
        <v>6889</v>
      </c>
      <c r="F83" s="6">
        <f>E83/D83</f>
        <v>5.2992307692307694</v>
      </c>
      <c r="G83" t="s">
        <v>20</v>
      </c>
      <c r="H83" s="4">
        <v>186</v>
      </c>
      <c r="I83" s="4">
        <f>E83/H83</f>
        <v>37.037634408602152</v>
      </c>
      <c r="J83" t="s">
        <v>26</v>
      </c>
      <c r="K83" t="s">
        <v>27</v>
      </c>
      <c r="L83">
        <v>1343365200</v>
      </c>
      <c r="M83" s="10">
        <f>INT(((L83/60)/60)/24)+DATE(1970,1,1)</f>
        <v>41117</v>
      </c>
      <c r="N83">
        <v>1345870800</v>
      </c>
      <c r="O83" s="10">
        <f>INT(((N83/60)/60)/24)+DATE(1970,1,1)</f>
        <v>41146</v>
      </c>
      <c r="P83" t="b">
        <v>0</v>
      </c>
      <c r="Q83" t="b">
        <v>1</v>
      </c>
      <c r="R83" t="s">
        <v>89</v>
      </c>
      <c r="S83" t="str" cm="1">
        <f t="array" ref="S83:T83">_xlfn.TEXTSPLIT(R83,"/")</f>
        <v>games</v>
      </c>
      <c r="T83" t="str">
        <v>video games</v>
      </c>
    </row>
    <row r="84" spans="1:20" x14ac:dyDescent="0.5">
      <c r="A84">
        <v>733</v>
      </c>
      <c r="B84" t="s">
        <v>1504</v>
      </c>
      <c r="C84" s="2" t="s">
        <v>1505</v>
      </c>
      <c r="D84" s="4">
        <v>15800</v>
      </c>
      <c r="E84" s="4">
        <v>83267</v>
      </c>
      <c r="F84" s="6">
        <f>E84/D84</f>
        <v>5.2700632911392402</v>
      </c>
      <c r="G84" t="s">
        <v>20</v>
      </c>
      <c r="H84" s="4">
        <v>980</v>
      </c>
      <c r="I84" s="4">
        <f>E84/H84</f>
        <v>84.96632653061225</v>
      </c>
      <c r="J84" t="s">
        <v>21</v>
      </c>
      <c r="K84" t="s">
        <v>22</v>
      </c>
      <c r="L84">
        <v>1406178000</v>
      </c>
      <c r="M84" s="10">
        <f>INT(((L84/60)/60)/24)+DATE(1970,1,1)</f>
        <v>41844</v>
      </c>
      <c r="N84">
        <v>1407301200</v>
      </c>
      <c r="O84" s="10">
        <f>INT(((N84/60)/60)/24)+DATE(1970,1,1)</f>
        <v>41857</v>
      </c>
      <c r="P84" t="b">
        <v>0</v>
      </c>
      <c r="Q84" t="b">
        <v>0</v>
      </c>
      <c r="R84" t="s">
        <v>148</v>
      </c>
      <c r="S84" t="str" cm="1">
        <f t="array" ref="S84:T84">_xlfn.TEXTSPLIT(R84,"/")</f>
        <v>music</v>
      </c>
      <c r="T84" t="str">
        <v>metal</v>
      </c>
    </row>
    <row r="85" spans="1:20" ht="31.5" x14ac:dyDescent="0.5">
      <c r="A85">
        <v>716</v>
      </c>
      <c r="B85" t="s">
        <v>1470</v>
      </c>
      <c r="C85" s="2" t="s">
        <v>1471</v>
      </c>
      <c r="D85" s="4">
        <v>2000</v>
      </c>
      <c r="E85" s="4">
        <v>10353</v>
      </c>
      <c r="F85" s="6">
        <f>E85/D85</f>
        <v>5.1764999999999999</v>
      </c>
      <c r="G85" t="s">
        <v>20</v>
      </c>
      <c r="H85" s="4">
        <v>157</v>
      </c>
      <c r="I85" s="4">
        <f>E85/H85</f>
        <v>65.942675159235662</v>
      </c>
      <c r="J85" t="s">
        <v>21</v>
      </c>
      <c r="K85" t="s">
        <v>22</v>
      </c>
      <c r="L85">
        <v>1373432400</v>
      </c>
      <c r="M85" s="10">
        <f>INT(((L85/60)/60)/24)+DATE(1970,1,1)</f>
        <v>41465</v>
      </c>
      <c r="N85">
        <v>1375851600</v>
      </c>
      <c r="O85" s="10">
        <f>INT(((N85/60)/60)/24)+DATE(1970,1,1)</f>
        <v>41493</v>
      </c>
      <c r="P85" t="b">
        <v>0</v>
      </c>
      <c r="Q85" t="b">
        <v>1</v>
      </c>
      <c r="R85" t="s">
        <v>33</v>
      </c>
      <c r="S85" t="str" cm="1">
        <f t="array" ref="S85:T85">_xlfn.TEXTSPLIT(R85,"/")</f>
        <v>theater</v>
      </c>
      <c r="T85" t="str">
        <v>plays</v>
      </c>
    </row>
    <row r="86" spans="1:20" x14ac:dyDescent="0.5">
      <c r="A86">
        <v>479</v>
      </c>
      <c r="B86" t="s">
        <v>1005</v>
      </c>
      <c r="C86" s="2" t="s">
        <v>1006</v>
      </c>
      <c r="D86" s="4">
        <v>2400</v>
      </c>
      <c r="E86" s="4">
        <v>12310</v>
      </c>
      <c r="F86" s="6">
        <f>E86/D86</f>
        <v>5.1291666666666664</v>
      </c>
      <c r="G86" t="s">
        <v>20</v>
      </c>
      <c r="H86" s="4">
        <v>173</v>
      </c>
      <c r="I86" s="4">
        <f>E86/H86</f>
        <v>71.156069364161851</v>
      </c>
      <c r="J86" t="s">
        <v>40</v>
      </c>
      <c r="K86" t="s">
        <v>41</v>
      </c>
      <c r="L86">
        <v>1501304400</v>
      </c>
      <c r="M86" s="10">
        <f>INT(((L86/60)/60)/24)+DATE(1970,1,1)</f>
        <v>42945</v>
      </c>
      <c r="N86">
        <v>1501477200</v>
      </c>
      <c r="O86" s="10">
        <f>INT(((N86/60)/60)/24)+DATE(1970,1,1)</f>
        <v>42947</v>
      </c>
      <c r="P86" t="b">
        <v>0</v>
      </c>
      <c r="Q86" t="b">
        <v>0</v>
      </c>
      <c r="R86" t="s">
        <v>17</v>
      </c>
      <c r="S86" t="str" cm="1">
        <f t="array" ref="S86:T86">_xlfn.TEXTSPLIT(R86,"/")</f>
        <v>food</v>
      </c>
      <c r="T86" t="str">
        <v>food trucks</v>
      </c>
    </row>
    <row r="87" spans="1:20" x14ac:dyDescent="0.5">
      <c r="A87">
        <v>445</v>
      </c>
      <c r="B87" t="s">
        <v>938</v>
      </c>
      <c r="C87" s="2" t="s">
        <v>939</v>
      </c>
      <c r="D87" s="4">
        <v>2100</v>
      </c>
      <c r="E87" s="4">
        <v>10739</v>
      </c>
      <c r="F87" s="6">
        <f>E87/D87</f>
        <v>5.1138095238095236</v>
      </c>
      <c r="G87" t="s">
        <v>20</v>
      </c>
      <c r="H87" s="4">
        <v>170</v>
      </c>
      <c r="I87" s="4">
        <f>E87/H87</f>
        <v>63.170588235294119</v>
      </c>
      <c r="J87" t="s">
        <v>21</v>
      </c>
      <c r="K87" t="s">
        <v>22</v>
      </c>
      <c r="L87">
        <v>1291356000</v>
      </c>
      <c r="M87" s="10">
        <f>INT(((L87/60)/60)/24)+DATE(1970,1,1)</f>
        <v>40515</v>
      </c>
      <c r="N87">
        <v>1293170400</v>
      </c>
      <c r="O87" s="10">
        <f>INT(((N87/60)/60)/24)+DATE(1970,1,1)</f>
        <v>40536</v>
      </c>
      <c r="P87" t="b">
        <v>0</v>
      </c>
      <c r="Q87" t="b">
        <v>1</v>
      </c>
      <c r="R87" t="s">
        <v>33</v>
      </c>
      <c r="S87" t="str" cm="1">
        <f t="array" ref="S87:T87">_xlfn.TEXTSPLIT(R87,"/")</f>
        <v>theater</v>
      </c>
      <c r="T87" t="str">
        <v>plays</v>
      </c>
    </row>
    <row r="88" spans="1:20" x14ac:dyDescent="0.5">
      <c r="A88">
        <v>245</v>
      </c>
      <c r="B88" t="s">
        <v>542</v>
      </c>
      <c r="C88" s="2" t="s">
        <v>543</v>
      </c>
      <c r="D88" s="4">
        <v>2900</v>
      </c>
      <c r="E88" s="4">
        <v>14771</v>
      </c>
      <c r="F88" s="6">
        <f>E88/D88</f>
        <v>5.0934482758620687</v>
      </c>
      <c r="G88" t="s">
        <v>20</v>
      </c>
      <c r="H88" s="4">
        <v>214</v>
      </c>
      <c r="I88" s="4">
        <f>E88/H88</f>
        <v>69.023364485981304</v>
      </c>
      <c r="J88" t="s">
        <v>21</v>
      </c>
      <c r="K88" t="s">
        <v>22</v>
      </c>
      <c r="L88">
        <v>1396846800</v>
      </c>
      <c r="M88" s="10">
        <f>INT(((L88/60)/60)/24)+DATE(1970,1,1)</f>
        <v>41736</v>
      </c>
      <c r="N88">
        <v>1396933200</v>
      </c>
      <c r="O88" s="10">
        <f>INT(((N88/60)/60)/24)+DATE(1970,1,1)</f>
        <v>41737</v>
      </c>
      <c r="P88" t="b">
        <v>0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x14ac:dyDescent="0.5">
      <c r="A89">
        <v>846</v>
      </c>
      <c r="B89" t="s">
        <v>1725</v>
      </c>
      <c r="C89" s="2" t="s">
        <v>1726</v>
      </c>
      <c r="D89" s="4">
        <v>1000</v>
      </c>
      <c r="E89" s="4">
        <v>5085</v>
      </c>
      <c r="F89" s="6">
        <f>E89/D89</f>
        <v>5.085</v>
      </c>
      <c r="G89" t="s">
        <v>20</v>
      </c>
      <c r="H89" s="4">
        <v>48</v>
      </c>
      <c r="I89" s="4">
        <f>E89/H89</f>
        <v>105.9375</v>
      </c>
      <c r="J89" t="s">
        <v>21</v>
      </c>
      <c r="K89" t="s">
        <v>22</v>
      </c>
      <c r="L89">
        <v>1532149200</v>
      </c>
      <c r="M89" s="10">
        <f>INT(((L89/60)/60)/24)+DATE(1970,1,1)</f>
        <v>43302</v>
      </c>
      <c r="N89">
        <v>1535259600</v>
      </c>
      <c r="O89" s="10">
        <f>INT(((N89/60)/60)/24)+DATE(1970,1,1)</f>
        <v>43338</v>
      </c>
      <c r="P89" t="b">
        <v>1</v>
      </c>
      <c r="Q89" t="b">
        <v>1</v>
      </c>
      <c r="R89" t="s">
        <v>28</v>
      </c>
      <c r="S89" t="str" cm="1">
        <f t="array" ref="S89:T89">_xlfn.TEXTSPLIT(R89,"/")</f>
        <v>technology</v>
      </c>
      <c r="T89" t="str">
        <v>web</v>
      </c>
    </row>
    <row r="90" spans="1:20" x14ac:dyDescent="0.5">
      <c r="A90">
        <v>654</v>
      </c>
      <c r="B90" t="s">
        <v>1350</v>
      </c>
      <c r="C90" s="2" t="s">
        <v>1351</v>
      </c>
      <c r="D90" s="4">
        <v>35000</v>
      </c>
      <c r="E90" s="4">
        <v>177936</v>
      </c>
      <c r="F90" s="6">
        <f>E90/D90</f>
        <v>5.0838857142857146</v>
      </c>
      <c r="G90" t="s">
        <v>20</v>
      </c>
      <c r="H90" s="4">
        <v>3016</v>
      </c>
      <c r="I90" s="4">
        <f>E90/H90</f>
        <v>58.9973474801061</v>
      </c>
      <c r="J90" t="s">
        <v>21</v>
      </c>
      <c r="K90" t="s">
        <v>22</v>
      </c>
      <c r="L90">
        <v>1440392400</v>
      </c>
      <c r="M90" s="10">
        <f>INT(((L90/60)/60)/24)+DATE(1970,1,1)</f>
        <v>42240</v>
      </c>
      <c r="N90">
        <v>1440824400</v>
      </c>
      <c r="O90" s="10">
        <f>INT(((N90/60)/60)/24)+DATE(1970,1,1)</f>
        <v>42245</v>
      </c>
      <c r="P90" t="b">
        <v>0</v>
      </c>
      <c r="Q90" t="b">
        <v>0</v>
      </c>
      <c r="R90" t="s">
        <v>148</v>
      </c>
      <c r="S90" t="str" cm="1">
        <f t="array" ref="S90:T90">_xlfn.TEXTSPLIT(R90,"/")</f>
        <v>music</v>
      </c>
      <c r="T90" t="str">
        <v>metal</v>
      </c>
    </row>
    <row r="91" spans="1:20" x14ac:dyDescent="0.5">
      <c r="A91">
        <v>532</v>
      </c>
      <c r="B91" t="s">
        <v>1109</v>
      </c>
      <c r="C91" s="2" t="s">
        <v>1110</v>
      </c>
      <c r="D91" s="4">
        <v>1600</v>
      </c>
      <c r="E91" s="4">
        <v>8046</v>
      </c>
      <c r="F91" s="6">
        <f>E91/D91</f>
        <v>5.0287499999999996</v>
      </c>
      <c r="G91" t="s">
        <v>20</v>
      </c>
      <c r="H91" s="4">
        <v>126</v>
      </c>
      <c r="I91" s="4">
        <f>E91/H91</f>
        <v>63.857142857142854</v>
      </c>
      <c r="J91" t="s">
        <v>15</v>
      </c>
      <c r="K91" t="s">
        <v>16</v>
      </c>
      <c r="L91">
        <v>1516860000</v>
      </c>
      <c r="M91" s="10">
        <f>INT(((L91/60)/60)/24)+DATE(1970,1,1)</f>
        <v>43125</v>
      </c>
      <c r="N91">
        <v>1516946400</v>
      </c>
      <c r="O91" s="10">
        <f>INT(((N91/60)/60)/24)+DATE(1970,1,1)</f>
        <v>43126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5">
      <c r="A92">
        <v>989</v>
      </c>
      <c r="B92" t="s">
        <v>2006</v>
      </c>
      <c r="C92" s="2" t="s">
        <v>2007</v>
      </c>
      <c r="D92" s="4">
        <v>2400</v>
      </c>
      <c r="E92" s="4">
        <v>11990</v>
      </c>
      <c r="F92" s="6">
        <f>E92/D92</f>
        <v>4.9958333333333336</v>
      </c>
      <c r="G92" t="s">
        <v>20</v>
      </c>
      <c r="H92" s="4">
        <v>226</v>
      </c>
      <c r="I92" s="4">
        <f>E92/H92</f>
        <v>53.053097345132741</v>
      </c>
      <c r="J92" t="s">
        <v>21</v>
      </c>
      <c r="K92" t="s">
        <v>22</v>
      </c>
      <c r="L92">
        <v>1555390800</v>
      </c>
      <c r="M92" s="10">
        <f>INT(((L92/60)/60)/24)+DATE(1970,1,1)</f>
        <v>43571</v>
      </c>
      <c r="N92">
        <v>1555822800</v>
      </c>
      <c r="O92" s="10">
        <f>INT(((N92/60)/60)/24)+DATE(1970,1,1)</f>
        <v>43576</v>
      </c>
      <c r="P92" t="b">
        <v>0</v>
      </c>
      <c r="Q92" t="b">
        <v>0</v>
      </c>
      <c r="R92" t="s">
        <v>206</v>
      </c>
      <c r="S92" t="str" cm="1">
        <f t="array" ref="S92:T92">_xlfn.TEXTSPLIT(R92,"/")</f>
        <v>publishing</v>
      </c>
      <c r="T92" t="str">
        <v>translations</v>
      </c>
    </row>
    <row r="93" spans="1:20" x14ac:dyDescent="0.5">
      <c r="A93">
        <v>924</v>
      </c>
      <c r="B93" t="s">
        <v>1880</v>
      </c>
      <c r="C93" s="2" t="s">
        <v>1881</v>
      </c>
      <c r="D93" s="4">
        <v>39400</v>
      </c>
      <c r="E93" s="4">
        <v>192292</v>
      </c>
      <c r="F93" s="6">
        <f>E93/D93</f>
        <v>4.8805076142131982</v>
      </c>
      <c r="G93" t="s">
        <v>20</v>
      </c>
      <c r="H93" s="4">
        <v>2289</v>
      </c>
      <c r="I93" s="4">
        <f>E93/H93</f>
        <v>84.006989951944078</v>
      </c>
      <c r="J93" t="s">
        <v>107</v>
      </c>
      <c r="K93" t="s">
        <v>108</v>
      </c>
      <c r="L93">
        <v>1572498000</v>
      </c>
      <c r="M93" s="10">
        <f>INT(((L93/60)/60)/24)+DATE(1970,1,1)</f>
        <v>43769</v>
      </c>
      <c r="N93">
        <v>1573452000</v>
      </c>
      <c r="O93" s="10">
        <f>INT(((N93/60)/60)/24)+DATE(1970,1,1)</f>
        <v>43780</v>
      </c>
      <c r="P93" t="b">
        <v>0</v>
      </c>
      <c r="Q93" t="b">
        <v>0</v>
      </c>
      <c r="R93" t="s">
        <v>33</v>
      </c>
      <c r="S93" t="str" cm="1">
        <f t="array" ref="S93:T93">_xlfn.TEXTSPLIT(R93,"/")</f>
        <v>theater</v>
      </c>
      <c r="T93" t="str">
        <v>plays</v>
      </c>
    </row>
    <row r="94" spans="1:20" x14ac:dyDescent="0.5">
      <c r="A94">
        <v>535</v>
      </c>
      <c r="B94" t="s">
        <v>1115</v>
      </c>
      <c r="C94" s="2" t="s">
        <v>1116</v>
      </c>
      <c r="D94" s="4">
        <v>2600</v>
      </c>
      <c r="E94" s="4">
        <v>12533</v>
      </c>
      <c r="F94" s="6">
        <f>E94/D94</f>
        <v>4.820384615384615</v>
      </c>
      <c r="G94" t="s">
        <v>20</v>
      </c>
      <c r="H94" s="4">
        <v>202</v>
      </c>
      <c r="I94" s="4">
        <f>E94/H94</f>
        <v>62.044554455445542</v>
      </c>
      <c r="J94" t="s">
        <v>107</v>
      </c>
      <c r="K94" t="s">
        <v>108</v>
      </c>
      <c r="L94">
        <v>1528434000</v>
      </c>
      <c r="M94" s="10">
        <f>INT(((L94/60)/60)/24)+DATE(1970,1,1)</f>
        <v>43259</v>
      </c>
      <c r="N94">
        <v>1528606800</v>
      </c>
      <c r="O94" s="10">
        <f>INT(((N94/60)/60)/24)+DATE(1970,1,1)</f>
        <v>43261</v>
      </c>
      <c r="P94" t="b">
        <v>0</v>
      </c>
      <c r="Q94" t="b">
        <v>1</v>
      </c>
      <c r="R94" t="s">
        <v>33</v>
      </c>
      <c r="S94" t="str" cm="1">
        <f t="array" ref="S94:T94">_xlfn.TEXTSPLIT(R94,"/")</f>
        <v>theater</v>
      </c>
      <c r="T94" t="str">
        <v>plays</v>
      </c>
    </row>
    <row r="95" spans="1:20" x14ac:dyDescent="0.5">
      <c r="A95">
        <v>909</v>
      </c>
      <c r="B95" t="s">
        <v>1850</v>
      </c>
      <c r="C95" s="2" t="s">
        <v>1851</v>
      </c>
      <c r="D95" s="4">
        <v>1800</v>
      </c>
      <c r="E95" s="4">
        <v>8621</v>
      </c>
      <c r="F95" s="6">
        <f>E95/D95</f>
        <v>4.7894444444444444</v>
      </c>
      <c r="G95" t="s">
        <v>20</v>
      </c>
      <c r="H95" s="4">
        <v>80</v>
      </c>
      <c r="I95" s="4">
        <f>E95/H95</f>
        <v>107.7625</v>
      </c>
      <c r="J95" t="s">
        <v>15</v>
      </c>
      <c r="K95" t="s">
        <v>16</v>
      </c>
      <c r="L95">
        <v>1528088400</v>
      </c>
      <c r="M95" s="10">
        <f>INT(((L95/60)/60)/24)+DATE(1970,1,1)</f>
        <v>43255</v>
      </c>
      <c r="N95">
        <v>1530421200</v>
      </c>
      <c r="O95" s="10">
        <f>INT(((N95/60)/60)/24)+DATE(1970,1,1)</f>
        <v>43282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5">
      <c r="A96">
        <v>47</v>
      </c>
      <c r="B96" t="s">
        <v>140</v>
      </c>
      <c r="C96" s="2" t="s">
        <v>141</v>
      </c>
      <c r="D96" s="4">
        <v>1500</v>
      </c>
      <c r="E96" s="4">
        <v>7129</v>
      </c>
      <c r="F96" s="6">
        <f>E96/D96</f>
        <v>4.7526666666666664</v>
      </c>
      <c r="G96" t="s">
        <v>20</v>
      </c>
      <c r="H96" s="4">
        <v>149</v>
      </c>
      <c r="I96" s="4">
        <f>E96/H96</f>
        <v>47.845637583892618</v>
      </c>
      <c r="J96" t="s">
        <v>21</v>
      </c>
      <c r="K96" t="s">
        <v>22</v>
      </c>
      <c r="L96">
        <v>1396069200</v>
      </c>
      <c r="M96" s="10">
        <f>INT(((L96/60)/60)/24)+DATE(1970,1,1)</f>
        <v>41727</v>
      </c>
      <c r="N96">
        <v>1398661200</v>
      </c>
      <c r="O96" s="10">
        <f>INT(((N96/60)/60)/24)+DATE(1970,1,1)</f>
        <v>41757</v>
      </c>
      <c r="P96" t="b">
        <v>0</v>
      </c>
      <c r="Q96" t="b">
        <v>0</v>
      </c>
      <c r="R96" t="s">
        <v>33</v>
      </c>
      <c r="S96" t="str" cm="1">
        <f t="array" ref="S96:T96">_xlfn.TEXTSPLIT(R96,"/")</f>
        <v>theater</v>
      </c>
      <c r="T96" t="str">
        <v>plays</v>
      </c>
    </row>
    <row r="97" spans="1:20" x14ac:dyDescent="0.5">
      <c r="A97">
        <v>714</v>
      </c>
      <c r="B97" t="s">
        <v>1466</v>
      </c>
      <c r="C97" s="2" t="s">
        <v>1467</v>
      </c>
      <c r="D97" s="4">
        <v>38500</v>
      </c>
      <c r="E97" s="4">
        <v>182036</v>
      </c>
      <c r="F97" s="6">
        <f>E97/D97</f>
        <v>4.7282077922077921</v>
      </c>
      <c r="G97" t="s">
        <v>20</v>
      </c>
      <c r="H97" s="4">
        <v>1785</v>
      </c>
      <c r="I97" s="4">
        <f>E97/H97</f>
        <v>101.98095238095237</v>
      </c>
      <c r="J97" t="s">
        <v>21</v>
      </c>
      <c r="K97" t="s">
        <v>22</v>
      </c>
      <c r="L97">
        <v>1408424400</v>
      </c>
      <c r="M97" s="10">
        <f>INT(((L97/60)/60)/24)+DATE(1970,1,1)</f>
        <v>41870</v>
      </c>
      <c r="N97">
        <v>1408510800</v>
      </c>
      <c r="O97" s="10">
        <f>INT(((N97/60)/60)/24)+DATE(1970,1,1)</f>
        <v>41871</v>
      </c>
      <c r="P97" t="b">
        <v>0</v>
      </c>
      <c r="Q97" t="b">
        <v>0</v>
      </c>
      <c r="R97" t="s">
        <v>23</v>
      </c>
      <c r="S97" t="str" cm="1">
        <f t="array" ref="S97:T97">_xlfn.TEXTSPLIT(R97,"/")</f>
        <v>music</v>
      </c>
      <c r="T97" t="str">
        <v>rock</v>
      </c>
    </row>
    <row r="98" spans="1:20" x14ac:dyDescent="0.5">
      <c r="A98">
        <v>394</v>
      </c>
      <c r="B98" t="s">
        <v>840</v>
      </c>
      <c r="C98" s="2" t="s">
        <v>841</v>
      </c>
      <c r="D98" s="4">
        <v>800</v>
      </c>
      <c r="E98" s="4">
        <v>3755</v>
      </c>
      <c r="F98" s="6">
        <f>E98/D98</f>
        <v>4.6937499999999996</v>
      </c>
      <c r="G98" t="s">
        <v>20</v>
      </c>
      <c r="H98" s="4">
        <v>34</v>
      </c>
      <c r="I98" s="4">
        <f>E98/H98</f>
        <v>110.44117647058823</v>
      </c>
      <c r="J98" t="s">
        <v>21</v>
      </c>
      <c r="K98" t="s">
        <v>22</v>
      </c>
      <c r="L98">
        <v>1375074000</v>
      </c>
      <c r="M98" s="10">
        <f>INT(((L98/60)/60)/24)+DATE(1970,1,1)</f>
        <v>41484</v>
      </c>
      <c r="N98">
        <v>1375938000</v>
      </c>
      <c r="O98" s="10">
        <f>INT(((N98/60)/60)/24)+DATE(1970,1,1)</f>
        <v>41494</v>
      </c>
      <c r="P98" t="b">
        <v>0</v>
      </c>
      <c r="Q98" t="b">
        <v>1</v>
      </c>
      <c r="R98" t="s">
        <v>42</v>
      </c>
      <c r="S98" t="str" cm="1">
        <f t="array" ref="S98:T98">_xlfn.TEXTSPLIT(R98,"/")</f>
        <v>film &amp; video</v>
      </c>
      <c r="T98" t="str">
        <v>documentary</v>
      </c>
    </row>
    <row r="99" spans="1:20" x14ac:dyDescent="0.5">
      <c r="A99">
        <v>670</v>
      </c>
      <c r="B99" t="s">
        <v>1334</v>
      </c>
      <c r="C99" s="2" t="s">
        <v>1381</v>
      </c>
      <c r="D99" s="4">
        <v>16200</v>
      </c>
      <c r="E99" s="4">
        <v>75955</v>
      </c>
      <c r="F99" s="6">
        <f>E99/D99</f>
        <v>4.6885802469135802</v>
      </c>
      <c r="G99" t="s">
        <v>20</v>
      </c>
      <c r="H99" s="4">
        <v>1101</v>
      </c>
      <c r="I99" s="4">
        <f>E99/H99</f>
        <v>68.987284287011803</v>
      </c>
      <c r="J99" t="s">
        <v>21</v>
      </c>
      <c r="K99" t="s">
        <v>22</v>
      </c>
      <c r="L99">
        <v>1456380000</v>
      </c>
      <c r="M99" s="10">
        <f>INT(((L99/60)/60)/24)+DATE(1970,1,1)</f>
        <v>42425</v>
      </c>
      <c r="N99">
        <v>1457416800</v>
      </c>
      <c r="O99" s="10">
        <f>INT(((N99/60)/60)/24)+DATE(1970,1,1)</f>
        <v>42437</v>
      </c>
      <c r="P99" t="b">
        <v>0</v>
      </c>
      <c r="Q99" t="b">
        <v>0</v>
      </c>
      <c r="R99" t="s">
        <v>60</v>
      </c>
      <c r="S99" t="str" cm="1">
        <f t="array" ref="S99:T99">_xlfn.TEXTSPLIT(R99,"/")</f>
        <v>music</v>
      </c>
      <c r="T99" t="str">
        <v>indie rock</v>
      </c>
    </row>
    <row r="100" spans="1:20" ht="31.5" x14ac:dyDescent="0.5">
      <c r="A100">
        <v>826</v>
      </c>
      <c r="B100" t="s">
        <v>1685</v>
      </c>
      <c r="C100" s="2" t="s">
        <v>1686</v>
      </c>
      <c r="D100" s="4">
        <v>2800</v>
      </c>
      <c r="E100" s="4">
        <v>12797</v>
      </c>
      <c r="F100" s="6">
        <f>E100/D100</f>
        <v>4.5703571428571426</v>
      </c>
      <c r="G100" t="s">
        <v>20</v>
      </c>
      <c r="H100" s="4">
        <v>194</v>
      </c>
      <c r="I100" s="4">
        <f>E100/H100</f>
        <v>65.963917525773198</v>
      </c>
      <c r="J100" t="s">
        <v>21</v>
      </c>
      <c r="K100" t="s">
        <v>22</v>
      </c>
      <c r="L100">
        <v>1292220000</v>
      </c>
      <c r="M100" s="10">
        <f>INT(((L100/60)/60)/24)+DATE(1970,1,1)</f>
        <v>40525</v>
      </c>
      <c r="N100">
        <v>1294639200</v>
      </c>
      <c r="O100" s="10">
        <f>INT(((N100/60)/60)/24)+DATE(1970,1,1)</f>
        <v>40553</v>
      </c>
      <c r="P100" t="b">
        <v>0</v>
      </c>
      <c r="Q100" t="b">
        <v>1</v>
      </c>
      <c r="R100" t="s">
        <v>33</v>
      </c>
      <c r="S100" t="str" cm="1">
        <f t="array" ref="S100:T100">_xlfn.TEXTSPLIT(R100,"/")</f>
        <v>theater</v>
      </c>
      <c r="T100" t="str">
        <v>plays</v>
      </c>
    </row>
    <row r="101" spans="1:20" x14ac:dyDescent="0.5">
      <c r="A101">
        <v>291</v>
      </c>
      <c r="B101" t="s">
        <v>634</v>
      </c>
      <c r="C101" s="2" t="s">
        <v>635</v>
      </c>
      <c r="D101" s="4">
        <v>1800</v>
      </c>
      <c r="E101" s="4">
        <v>8219</v>
      </c>
      <c r="F101" s="6">
        <f>E101/D101</f>
        <v>4.5661111111111108</v>
      </c>
      <c r="G101" t="s">
        <v>20</v>
      </c>
      <c r="H101" s="4">
        <v>107</v>
      </c>
      <c r="I101" s="4">
        <f>E101/H101</f>
        <v>76.813084112149539</v>
      </c>
      <c r="J101" t="s">
        <v>21</v>
      </c>
      <c r="K101" t="s">
        <v>22</v>
      </c>
      <c r="L101">
        <v>1318654800</v>
      </c>
      <c r="M101" s="10">
        <f>INT(((L101/60)/60)/24)+DATE(1970,1,1)</f>
        <v>40831</v>
      </c>
      <c r="N101">
        <v>1319000400</v>
      </c>
      <c r="O101" s="10">
        <f>INT(((N101/60)/60)/24)+DATE(1970,1,1)</f>
        <v>40835</v>
      </c>
      <c r="P101" t="b">
        <v>1</v>
      </c>
      <c r="Q101" t="b">
        <v>0</v>
      </c>
      <c r="R101" t="s">
        <v>28</v>
      </c>
      <c r="S101" t="str" cm="1">
        <f t="array" ref="S101:T101">_xlfn.TEXTSPLIT(R101,"/")</f>
        <v>technology</v>
      </c>
      <c r="T101" t="str">
        <v>web</v>
      </c>
    </row>
    <row r="102" spans="1:20" ht="31.5" x14ac:dyDescent="0.5">
      <c r="A102">
        <v>698</v>
      </c>
      <c r="B102" t="s">
        <v>1435</v>
      </c>
      <c r="C102" s="2" t="s">
        <v>1436</v>
      </c>
      <c r="D102" s="4">
        <v>42100</v>
      </c>
      <c r="E102" s="4">
        <v>188057</v>
      </c>
      <c r="F102" s="6">
        <f>E102/D102</f>
        <v>4.466912114014252</v>
      </c>
      <c r="G102" t="s">
        <v>20</v>
      </c>
      <c r="H102" s="4">
        <v>2893</v>
      </c>
      <c r="I102" s="4">
        <f>E102/H102</f>
        <v>65.004147943311438</v>
      </c>
      <c r="J102" t="s">
        <v>15</v>
      </c>
      <c r="K102" t="s">
        <v>16</v>
      </c>
      <c r="L102">
        <v>1322114400</v>
      </c>
      <c r="M102" s="10">
        <f>INT(((L102/60)/60)/24)+DATE(1970,1,1)</f>
        <v>40871</v>
      </c>
      <c r="N102">
        <v>1323324000</v>
      </c>
      <c r="O102" s="10">
        <f>INT(((N102/60)/60)/24)+DATE(1970,1,1)</f>
        <v>40885</v>
      </c>
      <c r="P102" t="b">
        <v>0</v>
      </c>
      <c r="Q102" t="b">
        <v>0</v>
      </c>
      <c r="R102" t="s">
        <v>65</v>
      </c>
      <c r="S102" t="str" cm="1">
        <f t="array" ref="S102:T102">_xlfn.TEXTSPLIT(R102,"/")</f>
        <v>technology</v>
      </c>
      <c r="T102" t="str">
        <v>wearables</v>
      </c>
    </row>
    <row r="103" spans="1:20" x14ac:dyDescent="0.5">
      <c r="A103">
        <v>243</v>
      </c>
      <c r="B103" t="s">
        <v>538</v>
      </c>
      <c r="C103" s="2" t="s">
        <v>539</v>
      </c>
      <c r="D103" s="4">
        <v>2300</v>
      </c>
      <c r="E103" s="4">
        <v>10240</v>
      </c>
      <c r="F103" s="6">
        <f>E103/D103</f>
        <v>4.4521739130434783</v>
      </c>
      <c r="G103" t="s">
        <v>20</v>
      </c>
      <c r="H103" s="4">
        <v>238</v>
      </c>
      <c r="I103" s="4">
        <f>E103/H103</f>
        <v>43.025210084033617</v>
      </c>
      <c r="J103" t="s">
        <v>21</v>
      </c>
      <c r="K103" t="s">
        <v>22</v>
      </c>
      <c r="L103">
        <v>1520143200</v>
      </c>
      <c r="M103" s="10">
        <f>INT(((L103/60)/60)/24)+DATE(1970,1,1)</f>
        <v>43163</v>
      </c>
      <c r="N103">
        <v>1520402400</v>
      </c>
      <c r="O103" s="10">
        <f>INT(((N103/60)/60)/24)+DATE(1970,1,1)</f>
        <v>43166</v>
      </c>
      <c r="P103" t="b">
        <v>0</v>
      </c>
      <c r="Q103" t="b">
        <v>0</v>
      </c>
      <c r="R103" t="s">
        <v>33</v>
      </c>
      <c r="S103" t="str" cm="1">
        <f t="array" ref="S103:T103">_xlfn.TEXTSPLIT(R103,"/")</f>
        <v>theater</v>
      </c>
      <c r="T103" t="str">
        <v>plays</v>
      </c>
    </row>
    <row r="104" spans="1:20" x14ac:dyDescent="0.5">
      <c r="A104">
        <v>42</v>
      </c>
      <c r="B104" t="s">
        <v>129</v>
      </c>
      <c r="C104" s="2" t="s">
        <v>130</v>
      </c>
      <c r="D104" s="4">
        <v>1800</v>
      </c>
      <c r="E104" s="4">
        <v>7991</v>
      </c>
      <c r="F104" s="6">
        <f>E104/D104</f>
        <v>4.4394444444444447</v>
      </c>
      <c r="G104" t="s">
        <v>20</v>
      </c>
      <c r="H104" s="4">
        <v>222</v>
      </c>
      <c r="I104" s="4">
        <f>E104/H104</f>
        <v>35.995495495495497</v>
      </c>
      <c r="J104" t="s">
        <v>21</v>
      </c>
      <c r="K104" t="s">
        <v>22</v>
      </c>
      <c r="L104">
        <v>1309755600</v>
      </c>
      <c r="M104" s="10">
        <f>INT(((L104/60)/60)/24)+DATE(1970,1,1)</f>
        <v>40728</v>
      </c>
      <c r="N104">
        <v>1310533200</v>
      </c>
      <c r="O104" s="10">
        <f>INT(((N104/60)/60)/24)+DATE(1970,1,1)</f>
        <v>40737</v>
      </c>
      <c r="P104" t="b">
        <v>0</v>
      </c>
      <c r="Q104" t="b">
        <v>0</v>
      </c>
      <c r="R104" t="s">
        <v>17</v>
      </c>
      <c r="S104" t="str" cm="1">
        <f t="array" ref="S104:T104">_xlfn.TEXTSPLIT(R104,"/")</f>
        <v>food</v>
      </c>
      <c r="T104" t="str">
        <v>food trucks</v>
      </c>
    </row>
    <row r="105" spans="1:20" x14ac:dyDescent="0.5">
      <c r="A105">
        <v>331</v>
      </c>
      <c r="B105" t="s">
        <v>714</v>
      </c>
      <c r="C105" s="2" t="s">
        <v>715</v>
      </c>
      <c r="D105" s="4">
        <v>3300</v>
      </c>
      <c r="E105" s="4">
        <v>14643</v>
      </c>
      <c r="F105" s="6">
        <f>E105/D105</f>
        <v>4.4372727272727275</v>
      </c>
      <c r="G105" t="s">
        <v>20</v>
      </c>
      <c r="H105" s="4">
        <v>190</v>
      </c>
      <c r="I105" s="4">
        <f>E105/H105</f>
        <v>77.068421052631578</v>
      </c>
      <c r="J105" t="s">
        <v>21</v>
      </c>
      <c r="K105" t="s">
        <v>22</v>
      </c>
      <c r="L105">
        <v>1324274400</v>
      </c>
      <c r="M105" s="10">
        <f>INT(((L105/60)/60)/24)+DATE(1970,1,1)</f>
        <v>40896</v>
      </c>
      <c r="N105">
        <v>1324360800</v>
      </c>
      <c r="O105" s="10">
        <f>INT(((N105/60)/60)/24)+DATE(1970,1,1)</f>
        <v>40897</v>
      </c>
      <c r="P105" t="b">
        <v>0</v>
      </c>
      <c r="Q105" t="b">
        <v>0</v>
      </c>
      <c r="R105" t="s">
        <v>17</v>
      </c>
      <c r="S105" t="str" cm="1">
        <f t="array" ref="S105:T105">_xlfn.TEXTSPLIT(R105,"/")</f>
        <v>food</v>
      </c>
      <c r="T105" t="str">
        <v>food trucks</v>
      </c>
    </row>
    <row r="106" spans="1:20" x14ac:dyDescent="0.5">
      <c r="A106">
        <v>205</v>
      </c>
      <c r="B106" t="s">
        <v>462</v>
      </c>
      <c r="C106" s="2" t="s">
        <v>463</v>
      </c>
      <c r="D106" s="4">
        <v>1300</v>
      </c>
      <c r="E106" s="4">
        <v>5614</v>
      </c>
      <c r="F106" s="6">
        <f>E106/D106</f>
        <v>4.3184615384615386</v>
      </c>
      <c r="G106" t="s">
        <v>20</v>
      </c>
      <c r="H106" s="4">
        <v>80</v>
      </c>
      <c r="I106" s="4">
        <f>E106/H106</f>
        <v>70.174999999999997</v>
      </c>
      <c r="J106" t="s">
        <v>21</v>
      </c>
      <c r="K106" t="s">
        <v>22</v>
      </c>
      <c r="L106">
        <v>1539752400</v>
      </c>
      <c r="M106" s="10">
        <f>INT(((L106/60)/60)/24)+DATE(1970,1,1)</f>
        <v>43390</v>
      </c>
      <c r="N106">
        <v>1540789200</v>
      </c>
      <c r="O106" s="10">
        <f>INT(((N106/60)/60)/24)+DATE(1970,1,1)</f>
        <v>43402</v>
      </c>
      <c r="P106" t="b">
        <v>1</v>
      </c>
      <c r="Q106" t="b">
        <v>0</v>
      </c>
      <c r="R106" t="s">
        <v>33</v>
      </c>
      <c r="S106" t="str" cm="1">
        <f t="array" ref="S106:T106">_xlfn.TEXTSPLIT(R106,"/")</f>
        <v>theater</v>
      </c>
      <c r="T106" t="str">
        <v>plays</v>
      </c>
    </row>
    <row r="107" spans="1:20" x14ac:dyDescent="0.5">
      <c r="A107">
        <v>688</v>
      </c>
      <c r="B107" t="s">
        <v>1415</v>
      </c>
      <c r="C107" s="2" t="s">
        <v>1416</v>
      </c>
      <c r="D107" s="4">
        <v>2900</v>
      </c>
      <c r="E107" s="4">
        <v>12449</v>
      </c>
      <c r="F107" s="6">
        <f>E107/D107</f>
        <v>4.2927586206896553</v>
      </c>
      <c r="G107" t="s">
        <v>20</v>
      </c>
      <c r="H107" s="4">
        <v>175</v>
      </c>
      <c r="I107" s="4">
        <f>E107/H107</f>
        <v>71.137142857142862</v>
      </c>
      <c r="J107" t="s">
        <v>21</v>
      </c>
      <c r="K107" t="s">
        <v>22</v>
      </c>
      <c r="L107">
        <v>1547100000</v>
      </c>
      <c r="M107" s="10">
        <f>INT(((L107/60)/60)/24)+DATE(1970,1,1)</f>
        <v>43475</v>
      </c>
      <c r="N107">
        <v>1548482400</v>
      </c>
      <c r="O107" s="10">
        <f>INT(((N107/60)/60)/24)+DATE(1970,1,1)</f>
        <v>43491</v>
      </c>
      <c r="P107" t="b">
        <v>0</v>
      </c>
      <c r="Q107" t="b">
        <v>1</v>
      </c>
      <c r="R107" t="s">
        <v>269</v>
      </c>
      <c r="S107" t="str" cm="1">
        <f t="array" ref="S107:T107">_xlfn.TEXTSPLIT(R107,"/")</f>
        <v>film &amp; video</v>
      </c>
      <c r="T107" t="str">
        <v>television</v>
      </c>
    </row>
    <row r="108" spans="1:20" x14ac:dyDescent="0.5">
      <c r="A108">
        <v>992</v>
      </c>
      <c r="B108" t="s">
        <v>2011</v>
      </c>
      <c r="C108" s="2" t="s">
        <v>2012</v>
      </c>
      <c r="D108" s="4">
        <v>3100</v>
      </c>
      <c r="E108" s="4">
        <v>13223</v>
      </c>
      <c r="F108" s="6">
        <f>E108/D108</f>
        <v>4.2654838709677421</v>
      </c>
      <c r="G108" t="s">
        <v>20</v>
      </c>
      <c r="H108" s="4">
        <v>132</v>
      </c>
      <c r="I108" s="4">
        <f>E108/H108</f>
        <v>100.17424242424242</v>
      </c>
      <c r="J108" t="s">
        <v>21</v>
      </c>
      <c r="K108" t="s">
        <v>22</v>
      </c>
      <c r="L108">
        <v>1525669200</v>
      </c>
      <c r="M108" s="10">
        <f>INT(((L108/60)/60)/24)+DATE(1970,1,1)</f>
        <v>43227</v>
      </c>
      <c r="N108">
        <v>1526878800</v>
      </c>
      <c r="O108" s="10">
        <f>INT(((N108/60)/60)/24)+DATE(1970,1,1)</f>
        <v>43241</v>
      </c>
      <c r="P108" t="b">
        <v>0</v>
      </c>
      <c r="Q108" t="b">
        <v>1</v>
      </c>
      <c r="R108" t="s">
        <v>53</v>
      </c>
      <c r="S108" t="str" cm="1">
        <f t="array" ref="S108:T108">_xlfn.TEXTSPLIT(R108,"/")</f>
        <v>film &amp; video</v>
      </c>
      <c r="T108" t="str">
        <v>drama</v>
      </c>
    </row>
    <row r="109" spans="1:20" ht="31.5" x14ac:dyDescent="0.5">
      <c r="A109">
        <v>520</v>
      </c>
      <c r="B109" t="s">
        <v>1086</v>
      </c>
      <c r="C109" s="2" t="s">
        <v>1087</v>
      </c>
      <c r="D109" s="4">
        <v>800</v>
      </c>
      <c r="E109" s="4">
        <v>3406</v>
      </c>
      <c r="F109" s="6">
        <f>E109/D109</f>
        <v>4.2575000000000003</v>
      </c>
      <c r="G109" t="s">
        <v>20</v>
      </c>
      <c r="H109" s="4">
        <v>32</v>
      </c>
      <c r="I109" s="4">
        <f>E109/H109</f>
        <v>106.4375</v>
      </c>
      <c r="J109" t="s">
        <v>21</v>
      </c>
      <c r="K109" t="s">
        <v>22</v>
      </c>
      <c r="L109">
        <v>1555650000</v>
      </c>
      <c r="M109" s="10">
        <f>INT(((L109/60)/60)/24)+DATE(1970,1,1)</f>
        <v>43574</v>
      </c>
      <c r="N109">
        <v>1555909200</v>
      </c>
      <c r="O109" s="10">
        <f>INT(((N109/60)/60)/24)+DATE(1970,1,1)</f>
        <v>43577</v>
      </c>
      <c r="P109" t="b">
        <v>0</v>
      </c>
      <c r="Q109" t="b">
        <v>0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x14ac:dyDescent="0.5">
      <c r="A110">
        <v>207</v>
      </c>
      <c r="B110" t="s">
        <v>466</v>
      </c>
      <c r="C110" s="2" t="s">
        <v>467</v>
      </c>
      <c r="D110" s="4">
        <v>1000</v>
      </c>
      <c r="E110" s="4">
        <v>4257</v>
      </c>
      <c r="F110" s="6">
        <f>E110/D110</f>
        <v>4.2569999999999997</v>
      </c>
      <c r="G110" t="s">
        <v>20</v>
      </c>
      <c r="H110" s="4">
        <v>43</v>
      </c>
      <c r="I110" s="4">
        <f>E110/H110</f>
        <v>99</v>
      </c>
      <c r="J110" t="s">
        <v>21</v>
      </c>
      <c r="K110" t="s">
        <v>22</v>
      </c>
      <c r="L110">
        <v>1535432400</v>
      </c>
      <c r="M110" s="10">
        <f>INT(((L110/60)/60)/24)+DATE(1970,1,1)</f>
        <v>43340</v>
      </c>
      <c r="N110">
        <v>1537160400</v>
      </c>
      <c r="O110" s="10">
        <f>INT(((N110/60)/60)/24)+DATE(1970,1,1)</f>
        <v>43360</v>
      </c>
      <c r="P110" t="b">
        <v>0</v>
      </c>
      <c r="Q110" t="b">
        <v>1</v>
      </c>
      <c r="R110" t="s">
        <v>23</v>
      </c>
      <c r="S110" t="str" cm="1">
        <f t="array" ref="S110:T110">_xlfn.TEXTSPLIT(R110,"/")</f>
        <v>music</v>
      </c>
      <c r="T110" t="str">
        <v>rock</v>
      </c>
    </row>
    <row r="111" spans="1:20" x14ac:dyDescent="0.5">
      <c r="A111">
        <v>169</v>
      </c>
      <c r="B111" t="s">
        <v>390</v>
      </c>
      <c r="C111" s="2" t="s">
        <v>391</v>
      </c>
      <c r="D111" s="4">
        <v>23300</v>
      </c>
      <c r="E111" s="4">
        <v>98811</v>
      </c>
      <c r="F111" s="6">
        <f>E111/D111</f>
        <v>4.240815450643777</v>
      </c>
      <c r="G111" t="s">
        <v>20</v>
      </c>
      <c r="H111" s="4">
        <v>1267</v>
      </c>
      <c r="I111" s="4">
        <f>E111/H111</f>
        <v>77.988161010260455</v>
      </c>
      <c r="J111" t="s">
        <v>21</v>
      </c>
      <c r="K111" t="s">
        <v>22</v>
      </c>
      <c r="L111">
        <v>1339909200</v>
      </c>
      <c r="M111" s="10">
        <f>INT(((L111/60)/60)/24)+DATE(1970,1,1)</f>
        <v>41077</v>
      </c>
      <c r="N111">
        <v>1342328400</v>
      </c>
      <c r="O111" s="10">
        <f>INT(((N111/60)/60)/24)+DATE(1970,1,1)</f>
        <v>41105</v>
      </c>
      <c r="P111" t="b">
        <v>0</v>
      </c>
      <c r="Q111" t="b">
        <v>1</v>
      </c>
      <c r="R111" t="s">
        <v>100</v>
      </c>
      <c r="S111" t="str" cm="1">
        <f t="array" ref="S111:T111">_xlfn.TEXTSPLIT(R111,"/")</f>
        <v>film &amp; video</v>
      </c>
      <c r="T111" t="str">
        <v>shorts</v>
      </c>
    </row>
    <row r="112" spans="1:20" x14ac:dyDescent="0.5">
      <c r="A112">
        <v>152</v>
      </c>
      <c r="B112" t="s">
        <v>356</v>
      </c>
      <c r="C112" s="2" t="s">
        <v>357</v>
      </c>
      <c r="D112" s="4">
        <v>41500</v>
      </c>
      <c r="E112" s="4">
        <v>175573</v>
      </c>
      <c r="F112" s="6">
        <f>E112/D112</f>
        <v>4.2306746987951804</v>
      </c>
      <c r="G112" t="s">
        <v>20</v>
      </c>
      <c r="H112" s="4">
        <v>3376</v>
      </c>
      <c r="I112" s="4">
        <f>E112/H112</f>
        <v>52.006220379146917</v>
      </c>
      <c r="J112" t="s">
        <v>21</v>
      </c>
      <c r="K112" t="s">
        <v>22</v>
      </c>
      <c r="L112">
        <v>1487311200</v>
      </c>
      <c r="M112" s="10">
        <f>INT(((L112/60)/60)/24)+DATE(1970,1,1)</f>
        <v>42783</v>
      </c>
      <c r="N112">
        <v>1487916000</v>
      </c>
      <c r="O112" s="10">
        <f>INT(((N112/60)/60)/24)+DATE(1970,1,1)</f>
        <v>42790</v>
      </c>
      <c r="P112" t="b">
        <v>0</v>
      </c>
      <c r="Q112" t="b">
        <v>0</v>
      </c>
      <c r="R112" t="s">
        <v>60</v>
      </c>
      <c r="S112" t="str" cm="1">
        <f t="array" ref="S112:T112">_xlfn.TEXTSPLIT(R112,"/")</f>
        <v>music</v>
      </c>
      <c r="T112" t="str">
        <v>indie rock</v>
      </c>
    </row>
    <row r="113" spans="1:20" x14ac:dyDescent="0.5">
      <c r="A113">
        <v>238</v>
      </c>
      <c r="B113" t="s">
        <v>528</v>
      </c>
      <c r="C113" s="2" t="s">
        <v>529</v>
      </c>
      <c r="D113" s="4">
        <v>2400</v>
      </c>
      <c r="E113" s="4">
        <v>10138</v>
      </c>
      <c r="F113" s="6">
        <f>E113/D113</f>
        <v>4.2241666666666671</v>
      </c>
      <c r="G113" t="s">
        <v>20</v>
      </c>
      <c r="H113" s="4">
        <v>97</v>
      </c>
      <c r="I113" s="4">
        <f>E113/H113</f>
        <v>104.51546391752578</v>
      </c>
      <c r="J113" t="s">
        <v>36</v>
      </c>
      <c r="K113" t="s">
        <v>37</v>
      </c>
      <c r="L113">
        <v>1513231200</v>
      </c>
      <c r="M113" s="10">
        <f>INT(((L113/60)/60)/24)+DATE(1970,1,1)</f>
        <v>43083</v>
      </c>
      <c r="N113">
        <v>1515391200</v>
      </c>
      <c r="O113" s="10">
        <f>INT(((N113/60)/60)/24)+DATE(1970,1,1)</f>
        <v>43108</v>
      </c>
      <c r="P113" t="b">
        <v>0</v>
      </c>
      <c r="Q113" t="b">
        <v>1</v>
      </c>
      <c r="R113" t="s">
        <v>33</v>
      </c>
      <c r="S113" t="str" cm="1">
        <f t="array" ref="S113:T113">_xlfn.TEXTSPLIT(R113,"/")</f>
        <v>theater</v>
      </c>
      <c r="T113" t="str">
        <v>plays</v>
      </c>
    </row>
    <row r="114" spans="1:20" x14ac:dyDescent="0.5">
      <c r="A114">
        <v>230</v>
      </c>
      <c r="B114" t="s">
        <v>512</v>
      </c>
      <c r="C114" s="2" t="s">
        <v>513</v>
      </c>
      <c r="D114" s="4">
        <v>2400</v>
      </c>
      <c r="E114" s="4">
        <v>10084</v>
      </c>
      <c r="F114" s="6">
        <f>E114/D114</f>
        <v>4.2016666666666671</v>
      </c>
      <c r="G114" t="s">
        <v>20</v>
      </c>
      <c r="H114" s="4">
        <v>101</v>
      </c>
      <c r="I114" s="4">
        <f>E114/H114</f>
        <v>99.841584158415841</v>
      </c>
      <c r="J114" t="s">
        <v>21</v>
      </c>
      <c r="K114" t="s">
        <v>22</v>
      </c>
      <c r="L114">
        <v>1575612000</v>
      </c>
      <c r="M114" s="10">
        <f>INT(((L114/60)/60)/24)+DATE(1970,1,1)</f>
        <v>43805</v>
      </c>
      <c r="N114">
        <v>1575612000</v>
      </c>
      <c r="O114" s="10">
        <f>INT(((N114/60)/60)/24)+DATE(1970,1,1)</f>
        <v>43805</v>
      </c>
      <c r="P114" t="b">
        <v>0</v>
      </c>
      <c r="Q114" t="b">
        <v>0</v>
      </c>
      <c r="R114" t="s">
        <v>89</v>
      </c>
      <c r="S114" t="str" cm="1">
        <f t="array" ref="S114:T114">_xlfn.TEXTSPLIT(R114,"/")</f>
        <v>games</v>
      </c>
      <c r="T114" t="str">
        <v>video games</v>
      </c>
    </row>
    <row r="115" spans="1:20" x14ac:dyDescent="0.5">
      <c r="A115">
        <v>610</v>
      </c>
      <c r="B115" t="s">
        <v>1262</v>
      </c>
      <c r="C115" s="2" t="s">
        <v>1263</v>
      </c>
      <c r="D115" s="4">
        <v>42800</v>
      </c>
      <c r="E115" s="4">
        <v>179356</v>
      </c>
      <c r="F115" s="6">
        <f>E115/D115</f>
        <v>4.1905607476635511</v>
      </c>
      <c r="G115" t="s">
        <v>20</v>
      </c>
      <c r="H115" s="4">
        <v>6406</v>
      </c>
      <c r="I115" s="4">
        <f>E115/H115</f>
        <v>27.998126756166094</v>
      </c>
      <c r="J115" t="s">
        <v>21</v>
      </c>
      <c r="K115" t="s">
        <v>22</v>
      </c>
      <c r="L115">
        <v>1355637600</v>
      </c>
      <c r="M115" s="10">
        <f>INT(((L115/60)/60)/24)+DATE(1970,1,1)</f>
        <v>41259</v>
      </c>
      <c r="N115">
        <v>1356847200</v>
      </c>
      <c r="O115" s="10">
        <f>INT(((N115/60)/60)/24)+DATE(1970,1,1)</f>
        <v>41273</v>
      </c>
      <c r="P115" t="b">
        <v>0</v>
      </c>
      <c r="Q115" t="b">
        <v>0</v>
      </c>
      <c r="R115" t="s">
        <v>33</v>
      </c>
      <c r="S115" t="str" cm="1">
        <f t="array" ref="S115:T115">_xlfn.TEXTSPLIT(R115,"/")</f>
        <v>theater</v>
      </c>
      <c r="T115" t="str">
        <v>plays</v>
      </c>
    </row>
    <row r="116" spans="1:20" x14ac:dyDescent="0.5">
      <c r="A116">
        <v>240</v>
      </c>
      <c r="B116" t="s">
        <v>532</v>
      </c>
      <c r="C116" s="2" t="s">
        <v>533</v>
      </c>
      <c r="D116" s="4">
        <v>29400</v>
      </c>
      <c r="E116" s="4">
        <v>123124</v>
      </c>
      <c r="F116" s="6">
        <f>E116/D116</f>
        <v>4.1878911564625847</v>
      </c>
      <c r="G116" t="s">
        <v>20</v>
      </c>
      <c r="H116" s="4">
        <v>1784</v>
      </c>
      <c r="I116" s="4">
        <f>E116/H116</f>
        <v>69.015695067264573</v>
      </c>
      <c r="J116" t="s">
        <v>21</v>
      </c>
      <c r="K116" t="s">
        <v>22</v>
      </c>
      <c r="L116">
        <v>1281070800</v>
      </c>
      <c r="M116" s="10">
        <f>INT(((L116/60)/60)/24)+DATE(1970,1,1)</f>
        <v>40396</v>
      </c>
      <c r="N116">
        <v>1281157200</v>
      </c>
      <c r="O116" s="10">
        <f>INT(((N116/60)/60)/24)+DATE(1970,1,1)</f>
        <v>40397</v>
      </c>
      <c r="P116" t="b">
        <v>0</v>
      </c>
      <c r="Q116" t="b">
        <v>0</v>
      </c>
      <c r="R116" t="s">
        <v>33</v>
      </c>
      <c r="S116" t="str" cm="1">
        <f t="array" ref="S116:T116">_xlfn.TEXTSPLIT(R116,"/")</f>
        <v>theater</v>
      </c>
      <c r="T116" t="str">
        <v>plays</v>
      </c>
    </row>
    <row r="117" spans="1:20" x14ac:dyDescent="0.5">
      <c r="A117">
        <v>177</v>
      </c>
      <c r="B117" t="s">
        <v>406</v>
      </c>
      <c r="C117" s="2" t="s">
        <v>407</v>
      </c>
      <c r="D117" s="4">
        <v>38800</v>
      </c>
      <c r="E117" s="4">
        <v>161593</v>
      </c>
      <c r="F117" s="6">
        <f>E117/D117</f>
        <v>4.1647680412371137</v>
      </c>
      <c r="G117" t="s">
        <v>20</v>
      </c>
      <c r="H117" s="4">
        <v>2739</v>
      </c>
      <c r="I117" s="4">
        <f>E117/H117</f>
        <v>58.997079225994888</v>
      </c>
      <c r="J117" t="s">
        <v>21</v>
      </c>
      <c r="K117" t="s">
        <v>22</v>
      </c>
      <c r="L117">
        <v>1289800800</v>
      </c>
      <c r="M117" s="10">
        <f>INT(((L117/60)/60)/24)+DATE(1970,1,1)</f>
        <v>40497</v>
      </c>
      <c r="N117">
        <v>1291960800</v>
      </c>
      <c r="O117" s="10">
        <f>INT(((N117/60)/60)/24)+DATE(1970,1,1)</f>
        <v>40522</v>
      </c>
      <c r="P117" t="b">
        <v>0</v>
      </c>
      <c r="Q117" t="b">
        <v>0</v>
      </c>
      <c r="R117" t="s">
        <v>33</v>
      </c>
      <c r="S117" t="str" cm="1">
        <f t="array" ref="S117:T117">_xlfn.TEXTSPLIT(R117,"/")</f>
        <v>theater</v>
      </c>
      <c r="T117" t="str">
        <v>plays</v>
      </c>
    </row>
    <row r="118" spans="1:20" x14ac:dyDescent="0.5">
      <c r="A118">
        <v>167</v>
      </c>
      <c r="B118" t="s">
        <v>386</v>
      </c>
      <c r="C118" s="2" t="s">
        <v>387</v>
      </c>
      <c r="D118" s="4">
        <v>2600</v>
      </c>
      <c r="E118" s="4">
        <v>10804</v>
      </c>
      <c r="F118" s="6">
        <f>E118/D118</f>
        <v>4.155384615384615</v>
      </c>
      <c r="G118" t="s">
        <v>20</v>
      </c>
      <c r="H118" s="4">
        <v>146</v>
      </c>
      <c r="I118" s="4">
        <f>E118/H118</f>
        <v>74</v>
      </c>
      <c r="J118" t="s">
        <v>26</v>
      </c>
      <c r="K118" t="s">
        <v>27</v>
      </c>
      <c r="L118">
        <v>1370840400</v>
      </c>
      <c r="M118" s="10">
        <f>INT(((L118/60)/60)/24)+DATE(1970,1,1)</f>
        <v>41435</v>
      </c>
      <c r="N118">
        <v>1371704400</v>
      </c>
      <c r="O118" s="10">
        <f>INT(((N118/60)/60)/24)+DATE(1970,1,1)</f>
        <v>41445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5">
      <c r="A119">
        <v>495</v>
      </c>
      <c r="B119" t="s">
        <v>1038</v>
      </c>
      <c r="C119" s="2" t="s">
        <v>1039</v>
      </c>
      <c r="D119" s="4">
        <v>3200</v>
      </c>
      <c r="E119" s="4">
        <v>13264</v>
      </c>
      <c r="F119" s="6">
        <f>E119/D119</f>
        <v>4.1449999999999996</v>
      </c>
      <c r="G119" t="s">
        <v>20</v>
      </c>
      <c r="H119" s="4">
        <v>195</v>
      </c>
      <c r="I119" s="4">
        <f>E119/H119</f>
        <v>68.02051282051282</v>
      </c>
      <c r="J119" t="s">
        <v>36</v>
      </c>
      <c r="K119" t="s">
        <v>37</v>
      </c>
      <c r="L119">
        <v>1402376400</v>
      </c>
      <c r="M119" s="10">
        <f>INT(((L119/60)/60)/24)+DATE(1970,1,1)</f>
        <v>41800</v>
      </c>
      <c r="N119">
        <v>1402722000</v>
      </c>
      <c r="O119" s="10">
        <f>INT(((N119/60)/60)/24)+DATE(1970,1,1)</f>
        <v>41804</v>
      </c>
      <c r="P119" t="b">
        <v>0</v>
      </c>
      <c r="Q119" t="b">
        <v>0</v>
      </c>
      <c r="R119" t="s">
        <v>33</v>
      </c>
      <c r="S119" t="str" cm="1">
        <f t="array" ref="S119:T119">_xlfn.TEXTSPLIT(R119,"/")</f>
        <v>theater</v>
      </c>
      <c r="T119" t="str">
        <v>plays</v>
      </c>
    </row>
    <row r="120" spans="1:20" x14ac:dyDescent="0.5">
      <c r="A120">
        <v>730</v>
      </c>
      <c r="B120" t="s">
        <v>1498</v>
      </c>
      <c r="C120" s="2" t="s">
        <v>1499</v>
      </c>
      <c r="D120" s="4">
        <v>28800</v>
      </c>
      <c r="E120" s="4">
        <v>118847</v>
      </c>
      <c r="F120" s="6">
        <f>E120/D120</f>
        <v>4.1266319444444441</v>
      </c>
      <c r="G120" t="s">
        <v>20</v>
      </c>
      <c r="H120" s="4">
        <v>1071</v>
      </c>
      <c r="I120" s="4">
        <f>E120/H120</f>
        <v>110.96825396825396</v>
      </c>
      <c r="J120" t="s">
        <v>15</v>
      </c>
      <c r="K120" t="s">
        <v>16</v>
      </c>
      <c r="L120">
        <v>1432357200</v>
      </c>
      <c r="M120" s="10">
        <f>INT(((L120/60)/60)/24)+DATE(1970,1,1)</f>
        <v>42147</v>
      </c>
      <c r="N120">
        <v>1432875600</v>
      </c>
      <c r="O120" s="10">
        <f>INT(((N120/60)/60)/24)+DATE(1970,1,1)</f>
        <v>42153</v>
      </c>
      <c r="P120" t="b">
        <v>0</v>
      </c>
      <c r="Q120" t="b">
        <v>0</v>
      </c>
      <c r="R120" t="s">
        <v>65</v>
      </c>
      <c r="S120" t="str" cm="1">
        <f t="array" ref="S120:T120">_xlfn.TEXTSPLIT(R120,"/")</f>
        <v>technology</v>
      </c>
      <c r="T120" t="str">
        <v>wearables</v>
      </c>
    </row>
    <row r="121" spans="1:20" x14ac:dyDescent="0.5">
      <c r="A121">
        <v>353</v>
      </c>
      <c r="B121" t="s">
        <v>758</v>
      </c>
      <c r="C121" s="2" t="s">
        <v>759</v>
      </c>
      <c r="D121" s="4">
        <v>33600</v>
      </c>
      <c r="E121" s="4">
        <v>137961</v>
      </c>
      <c r="F121" s="6">
        <f>E121/D121</f>
        <v>4.105982142857143</v>
      </c>
      <c r="G121" t="s">
        <v>20</v>
      </c>
      <c r="H121" s="4">
        <v>1703</v>
      </c>
      <c r="I121" s="4">
        <f>E121/H121</f>
        <v>81.010569583088667</v>
      </c>
      <c r="J121" t="s">
        <v>21</v>
      </c>
      <c r="K121" t="s">
        <v>22</v>
      </c>
      <c r="L121">
        <v>1562302800</v>
      </c>
      <c r="M121" s="10">
        <f>INT(((L121/60)/60)/24)+DATE(1970,1,1)</f>
        <v>43651</v>
      </c>
      <c r="N121">
        <v>1562389200</v>
      </c>
      <c r="O121" s="10">
        <f>INT(((N121/60)/60)/24)+DATE(1970,1,1)</f>
        <v>43652</v>
      </c>
      <c r="P121" t="b">
        <v>0</v>
      </c>
      <c r="Q121" t="b">
        <v>0</v>
      </c>
      <c r="R121" t="s">
        <v>33</v>
      </c>
      <c r="S121" t="str" cm="1">
        <f t="array" ref="S121:T121">_xlfn.TEXTSPLIT(R121,"/")</f>
        <v>theater</v>
      </c>
      <c r="T121" t="str">
        <v>plays</v>
      </c>
    </row>
    <row r="122" spans="1:20" ht="31.5" x14ac:dyDescent="0.5">
      <c r="A122">
        <v>899</v>
      </c>
      <c r="B122" t="s">
        <v>1830</v>
      </c>
      <c r="C122" s="2" t="s">
        <v>1831</v>
      </c>
      <c r="D122" s="4">
        <v>3100</v>
      </c>
      <c r="E122" s="4">
        <v>12620</v>
      </c>
      <c r="F122" s="6">
        <f>E122/D122</f>
        <v>4.0709677419354842</v>
      </c>
      <c r="G122" t="s">
        <v>20</v>
      </c>
      <c r="H122" s="4">
        <v>123</v>
      </c>
      <c r="I122" s="4">
        <f>E122/H122</f>
        <v>102.60162601626017</v>
      </c>
      <c r="J122" t="s">
        <v>98</v>
      </c>
      <c r="K122" t="s">
        <v>99</v>
      </c>
      <c r="L122">
        <v>1381122000</v>
      </c>
      <c r="M122" s="10">
        <f>INT(((L122/60)/60)/24)+DATE(1970,1,1)</f>
        <v>41554</v>
      </c>
      <c r="N122">
        <v>1382677200</v>
      </c>
      <c r="O122" s="10">
        <f>INT(((N122/60)/60)/24)+DATE(1970,1,1)</f>
        <v>41572</v>
      </c>
      <c r="P122" t="b">
        <v>0</v>
      </c>
      <c r="Q122" t="b">
        <v>0</v>
      </c>
      <c r="R122" t="s">
        <v>159</v>
      </c>
      <c r="S122" t="str" cm="1">
        <f t="array" ref="S122:T122">_xlfn.TEXTSPLIT(R122,"/")</f>
        <v>music</v>
      </c>
      <c r="T122" t="str">
        <v>jazz</v>
      </c>
    </row>
    <row r="123" spans="1:20" x14ac:dyDescent="0.5">
      <c r="A123">
        <v>757</v>
      </c>
      <c r="B123" t="s">
        <v>1550</v>
      </c>
      <c r="C123" s="2" t="s">
        <v>1551</v>
      </c>
      <c r="D123" s="4">
        <v>1400</v>
      </c>
      <c r="E123" s="4">
        <v>5696</v>
      </c>
      <c r="F123" s="6">
        <f>E123/D123</f>
        <v>4.0685714285714285</v>
      </c>
      <c r="G123" t="s">
        <v>20</v>
      </c>
      <c r="H123" s="4">
        <v>114</v>
      </c>
      <c r="I123" s="4">
        <f>E123/H123</f>
        <v>49.964912280701753</v>
      </c>
      <c r="J123" t="s">
        <v>21</v>
      </c>
      <c r="K123" t="s">
        <v>22</v>
      </c>
      <c r="L123">
        <v>1305176400</v>
      </c>
      <c r="M123" s="10">
        <f>INT(((L123/60)/60)/24)+DATE(1970,1,1)</f>
        <v>40675</v>
      </c>
      <c r="N123">
        <v>1305522000</v>
      </c>
      <c r="O123" s="10">
        <f>INT(((N123/60)/60)/24)+DATE(1970,1,1)</f>
        <v>40679</v>
      </c>
      <c r="P123" t="b">
        <v>0</v>
      </c>
      <c r="Q123" t="b">
        <v>0</v>
      </c>
      <c r="R123" t="s">
        <v>53</v>
      </c>
      <c r="S123" t="str" cm="1">
        <f t="array" ref="S123:T123">_xlfn.TEXTSPLIT(R123,"/")</f>
        <v>film &amp; video</v>
      </c>
      <c r="T123" t="str">
        <v>drama</v>
      </c>
    </row>
    <row r="124" spans="1:20" ht="31.5" x14ac:dyDescent="0.5">
      <c r="A124">
        <v>224</v>
      </c>
      <c r="B124" t="s">
        <v>501</v>
      </c>
      <c r="C124" s="2" t="s">
        <v>502</v>
      </c>
      <c r="D124" s="4">
        <v>46300</v>
      </c>
      <c r="E124" s="4">
        <v>186885</v>
      </c>
      <c r="F124" s="6">
        <f>E124/D124</f>
        <v>4.0363930885529156</v>
      </c>
      <c r="G124" t="s">
        <v>20</v>
      </c>
      <c r="H124" s="4">
        <v>3594</v>
      </c>
      <c r="I124" s="4">
        <f>E124/H124</f>
        <v>51.999165275459099</v>
      </c>
      <c r="J124" t="s">
        <v>21</v>
      </c>
      <c r="K124" t="s">
        <v>22</v>
      </c>
      <c r="L124">
        <v>1411534800</v>
      </c>
      <c r="M124" s="10">
        <f>INT(((L124/60)/60)/24)+DATE(1970,1,1)</f>
        <v>41906</v>
      </c>
      <c r="N124">
        <v>1415426400</v>
      </c>
      <c r="O124" s="10">
        <f>INT(((N124/60)/60)/24)+DATE(1970,1,1)</f>
        <v>41951</v>
      </c>
      <c r="P124" t="b">
        <v>0</v>
      </c>
      <c r="Q124" t="b">
        <v>0</v>
      </c>
      <c r="R124" t="s">
        <v>474</v>
      </c>
      <c r="S124" t="str" cm="1">
        <f t="array" ref="S124:T124">_xlfn.TEXTSPLIT(R124,"/")</f>
        <v>film &amp; video</v>
      </c>
      <c r="T124" t="str">
        <v>science fiction</v>
      </c>
    </row>
    <row r="125" spans="1:20" x14ac:dyDescent="0.5">
      <c r="A125">
        <v>313</v>
      </c>
      <c r="B125" t="s">
        <v>678</v>
      </c>
      <c r="C125" s="2" t="s">
        <v>679</v>
      </c>
      <c r="D125" s="4">
        <v>2200</v>
      </c>
      <c r="E125" s="4">
        <v>8697</v>
      </c>
      <c r="F125" s="6">
        <f>E125/D125</f>
        <v>3.9531818181818181</v>
      </c>
      <c r="G125" t="s">
        <v>20</v>
      </c>
      <c r="H125" s="4">
        <v>223</v>
      </c>
      <c r="I125" s="4">
        <f>E125/H125</f>
        <v>39</v>
      </c>
      <c r="J125" t="s">
        <v>21</v>
      </c>
      <c r="K125" t="s">
        <v>22</v>
      </c>
      <c r="L125">
        <v>1330322400</v>
      </c>
      <c r="M125" s="10">
        <f>INT(((L125/60)/60)/24)+DATE(1970,1,1)</f>
        <v>40966</v>
      </c>
      <c r="N125">
        <v>1330495200</v>
      </c>
      <c r="O125" s="10">
        <f>INT(((N125/60)/60)/24)+DATE(1970,1,1)</f>
        <v>40968</v>
      </c>
      <c r="P125" t="b">
        <v>0</v>
      </c>
      <c r="Q125" t="b">
        <v>0</v>
      </c>
      <c r="R125" t="s">
        <v>23</v>
      </c>
      <c r="S125" t="str" cm="1">
        <f t="array" ref="S125:T125">_xlfn.TEXTSPLIT(R125,"/")</f>
        <v>music</v>
      </c>
      <c r="T125" t="str">
        <v>rock</v>
      </c>
    </row>
    <row r="126" spans="1:20" x14ac:dyDescent="0.5">
      <c r="A126">
        <v>825</v>
      </c>
      <c r="B126" t="s">
        <v>1683</v>
      </c>
      <c r="C126" s="2" t="s">
        <v>1684</v>
      </c>
      <c r="D126" s="4">
        <v>3600</v>
      </c>
      <c r="E126" s="4">
        <v>13950</v>
      </c>
      <c r="F126" s="6">
        <f>E126/D126</f>
        <v>3.875</v>
      </c>
      <c r="G126" t="s">
        <v>20</v>
      </c>
      <c r="H126" s="4">
        <v>157</v>
      </c>
      <c r="I126" s="4">
        <f>E126/H126</f>
        <v>88.853503184713375</v>
      </c>
      <c r="J126" t="s">
        <v>40</v>
      </c>
      <c r="K126" t="s">
        <v>41</v>
      </c>
      <c r="L126">
        <v>1500958800</v>
      </c>
      <c r="M126" s="10">
        <f>INT(((L126/60)/60)/24)+DATE(1970,1,1)</f>
        <v>42941</v>
      </c>
      <c r="N126">
        <v>1501995600</v>
      </c>
      <c r="O126" s="10">
        <f>INT(((N126/60)/60)/24)+DATE(1970,1,1)</f>
        <v>42953</v>
      </c>
      <c r="P126" t="b">
        <v>0</v>
      </c>
      <c r="Q126" t="b">
        <v>0</v>
      </c>
      <c r="R126" t="s">
        <v>100</v>
      </c>
      <c r="S126" t="str" cm="1">
        <f t="array" ref="S126:T126">_xlfn.TEXTSPLIT(R126,"/")</f>
        <v>film &amp; video</v>
      </c>
      <c r="T126" t="str">
        <v>shorts</v>
      </c>
    </row>
    <row r="127" spans="1:20" x14ac:dyDescent="0.5">
      <c r="A127">
        <v>48</v>
      </c>
      <c r="B127" t="s">
        <v>142</v>
      </c>
      <c r="C127" s="2" t="s">
        <v>143</v>
      </c>
      <c r="D127" s="4">
        <v>33300</v>
      </c>
      <c r="E127" s="4">
        <v>128862</v>
      </c>
      <c r="F127" s="6">
        <f>E127/D127</f>
        <v>3.86972972972973</v>
      </c>
      <c r="G127" t="s">
        <v>20</v>
      </c>
      <c r="H127" s="4">
        <v>2431</v>
      </c>
      <c r="I127" s="4">
        <f>E127/H127</f>
        <v>53.007815713698065</v>
      </c>
      <c r="J127" t="s">
        <v>21</v>
      </c>
      <c r="K127" t="s">
        <v>22</v>
      </c>
      <c r="L127">
        <v>1435208400</v>
      </c>
      <c r="M127" s="10">
        <f>INT(((L127/60)/60)/24)+DATE(1970,1,1)</f>
        <v>42180</v>
      </c>
      <c r="N127">
        <v>1436245200</v>
      </c>
      <c r="O127" s="10">
        <f>INT(((N127/60)/60)/24)+DATE(1970,1,1)</f>
        <v>42192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5">
      <c r="A128">
        <v>863</v>
      </c>
      <c r="B128" t="s">
        <v>1758</v>
      </c>
      <c r="C128" s="2" t="s">
        <v>1759</v>
      </c>
      <c r="D128" s="4">
        <v>1400</v>
      </c>
      <c r="E128" s="4">
        <v>5415</v>
      </c>
      <c r="F128" s="6">
        <f>E128/D128</f>
        <v>3.8678571428571429</v>
      </c>
      <c r="G128" t="s">
        <v>20</v>
      </c>
      <c r="H128" s="4">
        <v>217</v>
      </c>
      <c r="I128" s="4">
        <f>E128/H128</f>
        <v>24.953917050691246</v>
      </c>
      <c r="J128" t="s">
        <v>21</v>
      </c>
      <c r="K128" t="s">
        <v>22</v>
      </c>
      <c r="L128">
        <v>1434517200</v>
      </c>
      <c r="M128" s="10">
        <f>INT(((L128/60)/60)/24)+DATE(1970,1,1)</f>
        <v>42172</v>
      </c>
      <c r="N128">
        <v>1436504400</v>
      </c>
      <c r="O128" s="10">
        <f>INT(((N128/60)/60)/24)+DATE(1970,1,1)</f>
        <v>42195</v>
      </c>
      <c r="P128" t="b">
        <v>0</v>
      </c>
      <c r="Q128" t="b">
        <v>1</v>
      </c>
      <c r="R128" t="s">
        <v>269</v>
      </c>
      <c r="S128" t="str" cm="1">
        <f t="array" ref="S128:T128">_xlfn.TEXTSPLIT(R128,"/")</f>
        <v>film &amp; video</v>
      </c>
      <c r="T128" t="str">
        <v>television</v>
      </c>
    </row>
    <row r="129" spans="1:20" x14ac:dyDescent="0.5">
      <c r="A129">
        <v>965</v>
      </c>
      <c r="B129" t="s">
        <v>1960</v>
      </c>
      <c r="C129" s="2" t="s">
        <v>1961</v>
      </c>
      <c r="D129" s="4">
        <v>2200</v>
      </c>
      <c r="E129" s="4">
        <v>8501</v>
      </c>
      <c r="F129" s="6">
        <f>E129/D129</f>
        <v>3.8640909090909092</v>
      </c>
      <c r="G129" t="s">
        <v>20</v>
      </c>
      <c r="H129" s="4">
        <v>207</v>
      </c>
      <c r="I129" s="4">
        <f>E129/H129</f>
        <v>41.067632850241544</v>
      </c>
      <c r="J129" t="s">
        <v>40</v>
      </c>
      <c r="K129" t="s">
        <v>41</v>
      </c>
      <c r="L129">
        <v>1264399200</v>
      </c>
      <c r="M129" s="10">
        <f>INT(((L129/60)/60)/24)+DATE(1970,1,1)</f>
        <v>40203</v>
      </c>
      <c r="N129">
        <v>1267855200</v>
      </c>
      <c r="O129" s="10">
        <f>INT(((N129/60)/60)/24)+DATE(1970,1,1)</f>
        <v>40243</v>
      </c>
      <c r="P129" t="b">
        <v>0</v>
      </c>
      <c r="Q129" t="b">
        <v>0</v>
      </c>
      <c r="R129" t="s">
        <v>23</v>
      </c>
      <c r="S129" t="str" cm="1">
        <f t="array" ref="S129:T129">_xlfn.TEXTSPLIT(R129,"/")</f>
        <v>music</v>
      </c>
      <c r="T129" t="str">
        <v>rock</v>
      </c>
    </row>
    <row r="130" spans="1:20" x14ac:dyDescent="0.5">
      <c r="A130">
        <v>33</v>
      </c>
      <c r="B130" t="s">
        <v>109</v>
      </c>
      <c r="C130" s="2" t="s">
        <v>110</v>
      </c>
      <c r="D130" s="4">
        <v>50200</v>
      </c>
      <c r="E130" s="4">
        <v>189666</v>
      </c>
      <c r="F130" s="6">
        <f>E130/D130</f>
        <v>3.7782071713147412</v>
      </c>
      <c r="G130" t="s">
        <v>20</v>
      </c>
      <c r="H130" s="4">
        <v>5419</v>
      </c>
      <c r="I130" s="4">
        <f>E130/H130</f>
        <v>35.000184535892231</v>
      </c>
      <c r="J130" t="s">
        <v>21</v>
      </c>
      <c r="K130" t="s">
        <v>22</v>
      </c>
      <c r="L130">
        <v>1412485200</v>
      </c>
      <c r="M130" s="10">
        <f>INT(((L130/60)/60)/24)+DATE(1970,1,1)</f>
        <v>41917</v>
      </c>
      <c r="N130">
        <v>1415685600</v>
      </c>
      <c r="O130" s="10">
        <f>INT(((N130/60)/60)/24)+DATE(1970,1,1)</f>
        <v>41954</v>
      </c>
      <c r="P130" t="b">
        <v>0</v>
      </c>
      <c r="Q130" t="b">
        <v>0</v>
      </c>
      <c r="R130" t="s">
        <v>33</v>
      </c>
      <c r="S130" t="str" cm="1">
        <f t="array" ref="S130:T130">_xlfn.TEXTSPLIT(R130,"/")</f>
        <v>theater</v>
      </c>
      <c r="T130" t="str">
        <v>plays</v>
      </c>
    </row>
    <row r="131" spans="1:20" x14ac:dyDescent="0.5">
      <c r="A131">
        <v>113</v>
      </c>
      <c r="B131" t="s">
        <v>276</v>
      </c>
      <c r="C131" s="2" t="s">
        <v>277</v>
      </c>
      <c r="D131" s="4">
        <v>3300</v>
      </c>
      <c r="E131" s="4">
        <v>12437</v>
      </c>
      <c r="F131" s="6">
        <f>E131/D131</f>
        <v>3.7687878787878786</v>
      </c>
      <c r="G131" t="s">
        <v>20</v>
      </c>
      <c r="H131" s="4">
        <v>131</v>
      </c>
      <c r="I131" s="4">
        <f>E131/H131</f>
        <v>94.938931297709928</v>
      </c>
      <c r="J131" t="s">
        <v>21</v>
      </c>
      <c r="K131" t="s">
        <v>22</v>
      </c>
      <c r="L131">
        <v>1505192400</v>
      </c>
      <c r="M131" s="10">
        <f>INT(((L131/60)/60)/24)+DATE(1970,1,1)</f>
        <v>42990</v>
      </c>
      <c r="N131">
        <v>1505797200</v>
      </c>
      <c r="O131" s="10">
        <f>INT(((N131/60)/60)/24)+DATE(1970,1,1)</f>
        <v>42997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5">
      <c r="A132">
        <v>974</v>
      </c>
      <c r="B132" t="s">
        <v>1977</v>
      </c>
      <c r="C132" s="2" t="s">
        <v>1978</v>
      </c>
      <c r="D132" s="4">
        <v>800</v>
      </c>
      <c r="E132" s="4">
        <v>2991</v>
      </c>
      <c r="F132" s="6">
        <f>E132/D132</f>
        <v>3.73875</v>
      </c>
      <c r="G132" t="s">
        <v>20</v>
      </c>
      <c r="H132" s="4">
        <v>32</v>
      </c>
      <c r="I132" s="4">
        <f>E132/H132</f>
        <v>93.46875</v>
      </c>
      <c r="J132" t="s">
        <v>21</v>
      </c>
      <c r="K132" t="s">
        <v>22</v>
      </c>
      <c r="L132">
        <v>1368853200</v>
      </c>
      <c r="M132" s="10">
        <f>INT(((L132/60)/60)/24)+DATE(1970,1,1)</f>
        <v>41412</v>
      </c>
      <c r="N132">
        <v>1368939600</v>
      </c>
      <c r="O132" s="10">
        <f>INT(((N132/60)/60)/24)+DATE(1970,1,1)</f>
        <v>41413</v>
      </c>
      <c r="P132" t="b">
        <v>0</v>
      </c>
      <c r="Q132" t="b">
        <v>0</v>
      </c>
      <c r="R132" t="s">
        <v>60</v>
      </c>
      <c r="S132" t="str" cm="1">
        <f t="array" ref="S132:T132">_xlfn.TEXTSPLIT(R132,"/")</f>
        <v>music</v>
      </c>
      <c r="T132" t="str">
        <v>indie rock</v>
      </c>
    </row>
    <row r="133" spans="1:20" x14ac:dyDescent="0.5">
      <c r="A133">
        <v>362</v>
      </c>
      <c r="B133" t="s">
        <v>776</v>
      </c>
      <c r="C133" s="2" t="s">
        <v>777</v>
      </c>
      <c r="D133" s="4">
        <v>3700</v>
      </c>
      <c r="E133" s="4">
        <v>13755</v>
      </c>
      <c r="F133" s="6">
        <f>E133/D133</f>
        <v>3.7175675675675675</v>
      </c>
      <c r="G133" t="s">
        <v>20</v>
      </c>
      <c r="H133" s="4">
        <v>191</v>
      </c>
      <c r="I133" s="4">
        <f>E133/H133</f>
        <v>72.015706806282722</v>
      </c>
      <c r="J133" t="s">
        <v>21</v>
      </c>
      <c r="K133" t="s">
        <v>22</v>
      </c>
      <c r="L133">
        <v>1296108000</v>
      </c>
      <c r="M133" s="10">
        <f>INT(((L133/60)/60)/24)+DATE(1970,1,1)</f>
        <v>40570</v>
      </c>
      <c r="N133">
        <v>1299391200</v>
      </c>
      <c r="O133" s="10">
        <f>INT(((N133/60)/60)/24)+DATE(1970,1,1)</f>
        <v>40608</v>
      </c>
      <c r="P133" t="b">
        <v>0</v>
      </c>
      <c r="Q133" t="b">
        <v>0</v>
      </c>
      <c r="R133" t="s">
        <v>23</v>
      </c>
      <c r="S133" t="str" cm="1">
        <f t="array" ref="S133:T133">_xlfn.TEXTSPLIT(R133,"/")</f>
        <v>music</v>
      </c>
      <c r="T133" t="str">
        <v>rock</v>
      </c>
    </row>
    <row r="134" spans="1:20" x14ac:dyDescent="0.5">
      <c r="A134">
        <v>263</v>
      </c>
      <c r="B134" t="s">
        <v>578</v>
      </c>
      <c r="C134" s="2" t="s">
        <v>579</v>
      </c>
      <c r="D134" s="4">
        <v>2900</v>
      </c>
      <c r="E134" s="4">
        <v>10756</v>
      </c>
      <c r="F134" s="6">
        <f>E134/D134</f>
        <v>3.7089655172413791</v>
      </c>
      <c r="G134" t="s">
        <v>20</v>
      </c>
      <c r="H134" s="4">
        <v>199</v>
      </c>
      <c r="I134" s="4">
        <f>E134/H134</f>
        <v>54.050251256281406</v>
      </c>
      <c r="J134" t="s">
        <v>21</v>
      </c>
      <c r="K134" t="s">
        <v>22</v>
      </c>
      <c r="L134">
        <v>1263016800</v>
      </c>
      <c r="M134" s="10">
        <f>INT(((L134/60)/60)/24)+DATE(1970,1,1)</f>
        <v>40187</v>
      </c>
      <c r="N134">
        <v>1263016800</v>
      </c>
      <c r="O134" s="10">
        <f>INT(((N134/60)/60)/24)+DATE(1970,1,1)</f>
        <v>40187</v>
      </c>
      <c r="P134" t="b">
        <v>0</v>
      </c>
      <c r="Q134" t="b">
        <v>0</v>
      </c>
      <c r="R134" t="s">
        <v>122</v>
      </c>
      <c r="S134" t="str" cm="1">
        <f t="array" ref="S134:T134">_xlfn.TEXTSPLIT(R134,"/")</f>
        <v>photography</v>
      </c>
      <c r="T134" t="str">
        <v>photography books</v>
      </c>
    </row>
    <row r="135" spans="1:20" ht="31.5" x14ac:dyDescent="0.5">
      <c r="A135">
        <v>882</v>
      </c>
      <c r="B135" t="s">
        <v>1796</v>
      </c>
      <c r="C135" s="2" t="s">
        <v>1797</v>
      </c>
      <c r="D135" s="4">
        <v>800</v>
      </c>
      <c r="E135" s="4">
        <v>2960</v>
      </c>
      <c r="F135" s="6">
        <f>E135/D135</f>
        <v>3.7</v>
      </c>
      <c r="G135" t="s">
        <v>20</v>
      </c>
      <c r="H135" s="4">
        <v>80</v>
      </c>
      <c r="I135" s="4">
        <f>E135/H135</f>
        <v>37</v>
      </c>
      <c r="J135" t="s">
        <v>21</v>
      </c>
      <c r="K135" t="s">
        <v>22</v>
      </c>
      <c r="L135">
        <v>1421820000</v>
      </c>
      <c r="M135" s="10">
        <f>INT(((L135/60)/60)/24)+DATE(1970,1,1)</f>
        <v>42025</v>
      </c>
      <c r="N135">
        <v>1422165600</v>
      </c>
      <c r="O135" s="10">
        <f>INT(((N135/60)/60)/24)+DATE(1970,1,1)</f>
        <v>42029</v>
      </c>
      <c r="P135" t="b">
        <v>0</v>
      </c>
      <c r="Q135" t="b">
        <v>0</v>
      </c>
      <c r="R135" t="s">
        <v>33</v>
      </c>
      <c r="S135" t="str" cm="1">
        <f t="array" ref="S135:T135">_xlfn.TEXTSPLIT(R135,"/")</f>
        <v>theater</v>
      </c>
      <c r="T135" t="str">
        <v>plays</v>
      </c>
    </row>
    <row r="136" spans="1:20" x14ac:dyDescent="0.5">
      <c r="A136">
        <v>561</v>
      </c>
      <c r="B136" t="s">
        <v>1166</v>
      </c>
      <c r="C136" s="2" t="s">
        <v>1167</v>
      </c>
      <c r="D136" s="4">
        <v>3000</v>
      </c>
      <c r="E136" s="4">
        <v>11091</v>
      </c>
      <c r="F136" s="6">
        <f>E136/D136</f>
        <v>3.6970000000000001</v>
      </c>
      <c r="G136" t="s">
        <v>20</v>
      </c>
      <c r="H136" s="4">
        <v>198</v>
      </c>
      <c r="I136" s="4">
        <f>E136/H136</f>
        <v>56.015151515151516</v>
      </c>
      <c r="J136" t="s">
        <v>98</v>
      </c>
      <c r="K136" t="s">
        <v>99</v>
      </c>
      <c r="L136">
        <v>1318827600</v>
      </c>
      <c r="M136" s="10">
        <f>INT(((L136/60)/60)/24)+DATE(1970,1,1)</f>
        <v>40833</v>
      </c>
      <c r="N136">
        <v>1319000400</v>
      </c>
      <c r="O136" s="10">
        <f>INT(((N136/60)/60)/24)+DATE(1970,1,1)</f>
        <v>40835</v>
      </c>
      <c r="P136" t="b">
        <v>0</v>
      </c>
      <c r="Q136" t="b">
        <v>0</v>
      </c>
      <c r="R136" t="s">
        <v>33</v>
      </c>
      <c r="S136" t="str" cm="1">
        <f t="array" ref="S136:T136">_xlfn.TEXTSPLIT(R136,"/")</f>
        <v>theater</v>
      </c>
      <c r="T136" t="str">
        <v>plays</v>
      </c>
    </row>
    <row r="137" spans="1:20" x14ac:dyDescent="0.5">
      <c r="A137">
        <v>574</v>
      </c>
      <c r="B137" t="s">
        <v>1192</v>
      </c>
      <c r="C137" s="2" t="s">
        <v>1193</v>
      </c>
      <c r="D137" s="4">
        <v>2700</v>
      </c>
      <c r="E137" s="4">
        <v>9967</v>
      </c>
      <c r="F137" s="6">
        <f>E137/D137</f>
        <v>3.6914814814814814</v>
      </c>
      <c r="G137" t="s">
        <v>20</v>
      </c>
      <c r="H137" s="4">
        <v>144</v>
      </c>
      <c r="I137" s="4">
        <f>E137/H137</f>
        <v>69.215277777777771</v>
      </c>
      <c r="J137" t="s">
        <v>21</v>
      </c>
      <c r="K137" t="s">
        <v>22</v>
      </c>
      <c r="L137">
        <v>1575698400</v>
      </c>
      <c r="M137" s="10">
        <f>INT(((L137/60)/60)/24)+DATE(1970,1,1)</f>
        <v>43806</v>
      </c>
      <c r="N137">
        <v>1576562400</v>
      </c>
      <c r="O137" s="10">
        <f>INT(((N137/60)/60)/24)+DATE(1970,1,1)</f>
        <v>43816</v>
      </c>
      <c r="P137" t="b">
        <v>0</v>
      </c>
      <c r="Q137" t="b">
        <v>1</v>
      </c>
      <c r="R137" t="s">
        <v>17</v>
      </c>
      <c r="S137" t="str" cm="1">
        <f t="array" ref="S137:T137">_xlfn.TEXTSPLIT(R137,"/")</f>
        <v>food</v>
      </c>
      <c r="T137" t="str">
        <v>food trucks</v>
      </c>
    </row>
    <row r="138" spans="1:20" ht="31.5" x14ac:dyDescent="0.5">
      <c r="A138">
        <v>817</v>
      </c>
      <c r="B138" t="s">
        <v>1668</v>
      </c>
      <c r="C138" s="2" t="s">
        <v>1669</v>
      </c>
      <c r="D138" s="4">
        <v>51300</v>
      </c>
      <c r="E138" s="4">
        <v>189192</v>
      </c>
      <c r="F138" s="6">
        <f>E138/D138</f>
        <v>3.687953216374269</v>
      </c>
      <c r="G138" t="s">
        <v>20</v>
      </c>
      <c r="H138" s="4">
        <v>2489</v>
      </c>
      <c r="I138" s="4">
        <f>E138/H138</f>
        <v>76.011249497790274</v>
      </c>
      <c r="J138" t="s">
        <v>107</v>
      </c>
      <c r="K138" t="s">
        <v>108</v>
      </c>
      <c r="L138">
        <v>1556946000</v>
      </c>
      <c r="M138" s="10">
        <f>INT(((L138/60)/60)/24)+DATE(1970,1,1)</f>
        <v>43589</v>
      </c>
      <c r="N138">
        <v>1559365200</v>
      </c>
      <c r="O138" s="10">
        <f>INT(((N138/60)/60)/24)+DATE(1970,1,1)</f>
        <v>43617</v>
      </c>
      <c r="P138" t="b">
        <v>0</v>
      </c>
      <c r="Q138" t="b">
        <v>1</v>
      </c>
      <c r="R138" t="s">
        <v>68</v>
      </c>
      <c r="S138" t="str" cm="1">
        <f t="array" ref="S138:T138">_xlfn.TEXTSPLIT(R138,"/")</f>
        <v>publishing</v>
      </c>
      <c r="T138" t="str">
        <v>nonfiction</v>
      </c>
    </row>
    <row r="139" spans="1:20" x14ac:dyDescent="0.5">
      <c r="A139">
        <v>124</v>
      </c>
      <c r="B139" t="s">
        <v>299</v>
      </c>
      <c r="C139" s="2" t="s">
        <v>300</v>
      </c>
      <c r="D139" s="4">
        <v>2600</v>
      </c>
      <c r="E139" s="4">
        <v>9562</v>
      </c>
      <c r="F139" s="6">
        <f>E139/D139</f>
        <v>3.6776923076923076</v>
      </c>
      <c r="G139" t="s">
        <v>20</v>
      </c>
      <c r="H139" s="4">
        <v>94</v>
      </c>
      <c r="I139" s="4">
        <f>E139/H139</f>
        <v>101.72340425531915</v>
      </c>
      <c r="J139" t="s">
        <v>107</v>
      </c>
      <c r="K139" t="s">
        <v>108</v>
      </c>
      <c r="L139">
        <v>1557723600</v>
      </c>
      <c r="M139" s="10">
        <f>INT(((L139/60)/60)/24)+DATE(1970,1,1)</f>
        <v>43598</v>
      </c>
      <c r="N139">
        <v>1562302800</v>
      </c>
      <c r="O139" s="10">
        <f>INT(((N139/60)/60)/24)+DATE(1970,1,1)</f>
        <v>43651</v>
      </c>
      <c r="P139" t="b">
        <v>0</v>
      </c>
      <c r="Q139" t="b">
        <v>0</v>
      </c>
      <c r="R139" t="s">
        <v>122</v>
      </c>
      <c r="S139" t="str" cm="1">
        <f t="array" ref="S139:T139">_xlfn.TEXTSPLIT(R139,"/")</f>
        <v>photography</v>
      </c>
      <c r="T139" t="str">
        <v>photography books</v>
      </c>
    </row>
    <row r="140" spans="1:20" x14ac:dyDescent="0.5">
      <c r="A140">
        <v>954</v>
      </c>
      <c r="B140" t="s">
        <v>1938</v>
      </c>
      <c r="C140" s="2" t="s">
        <v>1939</v>
      </c>
      <c r="D140" s="4">
        <v>42600</v>
      </c>
      <c r="E140" s="4">
        <v>156384</v>
      </c>
      <c r="F140" s="6">
        <f>E140/D140</f>
        <v>3.6709859154929578</v>
      </c>
      <c r="G140" t="s">
        <v>20</v>
      </c>
      <c r="H140" s="4">
        <v>1548</v>
      </c>
      <c r="I140" s="4">
        <f>E140/H140</f>
        <v>101.02325581395348</v>
      </c>
      <c r="J140" t="s">
        <v>26</v>
      </c>
      <c r="K140" t="s">
        <v>27</v>
      </c>
      <c r="L140">
        <v>1348290000</v>
      </c>
      <c r="M140" s="10">
        <f>INT(((L140/60)/60)/24)+DATE(1970,1,1)</f>
        <v>41174</v>
      </c>
      <c r="N140">
        <v>1350363600</v>
      </c>
      <c r="O140" s="10">
        <f>INT(((N140/60)/60)/24)+DATE(1970,1,1)</f>
        <v>41198</v>
      </c>
      <c r="P140" t="b">
        <v>0</v>
      </c>
      <c r="Q140" t="b">
        <v>0</v>
      </c>
      <c r="R140" t="s">
        <v>28</v>
      </c>
      <c r="S140" t="str" cm="1">
        <f t="array" ref="S140:T140">_xlfn.TEXTSPLIT(R140,"/")</f>
        <v>technology</v>
      </c>
      <c r="T140" t="str">
        <v>web</v>
      </c>
    </row>
    <row r="141" spans="1:20" x14ac:dyDescent="0.5">
      <c r="A141">
        <v>226</v>
      </c>
      <c r="B141" t="s">
        <v>253</v>
      </c>
      <c r="C141" s="2" t="s">
        <v>505</v>
      </c>
      <c r="D141" s="4">
        <v>3000</v>
      </c>
      <c r="E141" s="4">
        <v>10999</v>
      </c>
      <c r="F141" s="6">
        <f>E141/D141</f>
        <v>3.6663333333333332</v>
      </c>
      <c r="G141" t="s">
        <v>20</v>
      </c>
      <c r="H141" s="4">
        <v>112</v>
      </c>
      <c r="I141" s="4">
        <f>E141/H141</f>
        <v>98.205357142857139</v>
      </c>
      <c r="J141" t="s">
        <v>21</v>
      </c>
      <c r="K141" t="s">
        <v>22</v>
      </c>
      <c r="L141">
        <v>1270702800</v>
      </c>
      <c r="M141" s="10">
        <f>INT(((L141/60)/60)/24)+DATE(1970,1,1)</f>
        <v>40276</v>
      </c>
      <c r="N141">
        <v>1273899600</v>
      </c>
      <c r="O141" s="10">
        <f>INT(((N141/60)/60)/24)+DATE(1970,1,1)</f>
        <v>40313</v>
      </c>
      <c r="P141" t="b">
        <v>0</v>
      </c>
      <c r="Q141" t="b">
        <v>0</v>
      </c>
      <c r="R141" t="s">
        <v>122</v>
      </c>
      <c r="S141" t="str" cm="1">
        <f t="array" ref="S141:T141">_xlfn.TEXTSPLIT(R141,"/")</f>
        <v>photography</v>
      </c>
      <c r="T141" t="str">
        <v>photography books</v>
      </c>
    </row>
    <row r="142" spans="1:20" x14ac:dyDescent="0.5">
      <c r="A142">
        <v>474</v>
      </c>
      <c r="B142" t="s">
        <v>995</v>
      </c>
      <c r="C142" s="2" t="s">
        <v>996</v>
      </c>
      <c r="D142" s="4">
        <v>4000</v>
      </c>
      <c r="E142" s="4">
        <v>14606</v>
      </c>
      <c r="F142" s="6">
        <f>E142/D142</f>
        <v>3.6515</v>
      </c>
      <c r="G142" t="s">
        <v>20</v>
      </c>
      <c r="H142" s="4">
        <v>142</v>
      </c>
      <c r="I142" s="4">
        <f>E142/H142</f>
        <v>102.85915492957747</v>
      </c>
      <c r="J142" t="s">
        <v>21</v>
      </c>
      <c r="K142" t="s">
        <v>22</v>
      </c>
      <c r="L142">
        <v>1418709600</v>
      </c>
      <c r="M142" s="10">
        <f>INT(((L142/60)/60)/24)+DATE(1970,1,1)</f>
        <v>41989</v>
      </c>
      <c r="N142">
        <v>1418796000</v>
      </c>
      <c r="O142" s="10">
        <f>INT(((N142/60)/60)/24)+DATE(1970,1,1)</f>
        <v>41990</v>
      </c>
      <c r="P142" t="b">
        <v>0</v>
      </c>
      <c r="Q142" t="b">
        <v>0</v>
      </c>
      <c r="R142" t="s">
        <v>269</v>
      </c>
      <c r="S142" t="str" cm="1">
        <f t="array" ref="S142:T142">_xlfn.TEXTSPLIT(R142,"/")</f>
        <v>film &amp; video</v>
      </c>
      <c r="T142" t="str">
        <v>television</v>
      </c>
    </row>
    <row r="143" spans="1:20" x14ac:dyDescent="0.5">
      <c r="A143">
        <v>264</v>
      </c>
      <c r="B143" t="s">
        <v>580</v>
      </c>
      <c r="C143" s="2" t="s">
        <v>581</v>
      </c>
      <c r="D143" s="4">
        <v>45600</v>
      </c>
      <c r="E143" s="4">
        <v>165375</v>
      </c>
      <c r="F143" s="6">
        <f>E143/D143</f>
        <v>3.6266447368421053</v>
      </c>
      <c r="G143" t="s">
        <v>20</v>
      </c>
      <c r="H143" s="4">
        <v>5512</v>
      </c>
      <c r="I143" s="4">
        <f>E143/H143</f>
        <v>30.002721335268504</v>
      </c>
      <c r="J143" t="s">
        <v>21</v>
      </c>
      <c r="K143" t="s">
        <v>22</v>
      </c>
      <c r="L143">
        <v>1360648800</v>
      </c>
      <c r="M143" s="10">
        <f>INT(((L143/60)/60)/24)+DATE(1970,1,1)</f>
        <v>41317</v>
      </c>
      <c r="N143">
        <v>1362031200</v>
      </c>
      <c r="O143" s="10">
        <f>INT(((N143/60)/60)/24)+DATE(1970,1,1)</f>
        <v>41333</v>
      </c>
      <c r="P143" t="b">
        <v>0</v>
      </c>
      <c r="Q143" t="b">
        <v>0</v>
      </c>
      <c r="R143" t="s">
        <v>33</v>
      </c>
      <c r="S143" t="str" cm="1">
        <f t="array" ref="S143:T143">_xlfn.TEXTSPLIT(R143,"/")</f>
        <v>theater</v>
      </c>
      <c r="T143" t="str">
        <v>plays</v>
      </c>
    </row>
    <row r="144" spans="1:20" ht="31.5" x14ac:dyDescent="0.5">
      <c r="A144">
        <v>195</v>
      </c>
      <c r="B144" t="s">
        <v>442</v>
      </c>
      <c r="C144" s="2" t="s">
        <v>443</v>
      </c>
      <c r="D144" s="4">
        <v>15800</v>
      </c>
      <c r="E144" s="4">
        <v>57157</v>
      </c>
      <c r="F144" s="6">
        <f>E144/D144</f>
        <v>3.61753164556962</v>
      </c>
      <c r="G144" t="s">
        <v>20</v>
      </c>
      <c r="H144" s="4">
        <v>524</v>
      </c>
      <c r="I144" s="4">
        <f>E144/H144</f>
        <v>109.07824427480917</v>
      </c>
      <c r="J144" t="s">
        <v>21</v>
      </c>
      <c r="K144" t="s">
        <v>22</v>
      </c>
      <c r="L144">
        <v>1532840400</v>
      </c>
      <c r="M144" s="10">
        <f>INT(((L144/60)/60)/24)+DATE(1970,1,1)</f>
        <v>43310</v>
      </c>
      <c r="N144">
        <v>1533445200</v>
      </c>
      <c r="O144" s="10">
        <f>INT(((N144/60)/60)/24)+DATE(1970,1,1)</f>
        <v>43317</v>
      </c>
      <c r="P144" t="b">
        <v>0</v>
      </c>
      <c r="Q144" t="b">
        <v>0</v>
      </c>
      <c r="R144" t="s">
        <v>50</v>
      </c>
      <c r="S144" t="str" cm="1">
        <f t="array" ref="S144:T144">_xlfn.TEXTSPLIT(R144,"/")</f>
        <v>music</v>
      </c>
      <c r="T144" t="str">
        <v>electric music</v>
      </c>
    </row>
    <row r="145" spans="1:20" ht="31.5" x14ac:dyDescent="0.5">
      <c r="A145">
        <v>376</v>
      </c>
      <c r="B145" t="s">
        <v>804</v>
      </c>
      <c r="C145" s="2" t="s">
        <v>805</v>
      </c>
      <c r="D145" s="4">
        <v>3400</v>
      </c>
      <c r="E145" s="4">
        <v>12275</v>
      </c>
      <c r="F145" s="6">
        <f>E145/D145</f>
        <v>3.6102941176470589</v>
      </c>
      <c r="G145" t="s">
        <v>20</v>
      </c>
      <c r="H145" s="4">
        <v>131</v>
      </c>
      <c r="I145" s="4">
        <f>E145/H145</f>
        <v>93.702290076335885</v>
      </c>
      <c r="J145" t="s">
        <v>21</v>
      </c>
      <c r="K145" t="s">
        <v>22</v>
      </c>
      <c r="L145">
        <v>1404622800</v>
      </c>
      <c r="M145" s="10">
        <f>INT(((L145/60)/60)/24)+DATE(1970,1,1)</f>
        <v>41826</v>
      </c>
      <c r="N145">
        <v>1405141200</v>
      </c>
      <c r="O145" s="10">
        <f>INT(((N145/60)/60)/24)+DATE(1970,1,1)</f>
        <v>41832</v>
      </c>
      <c r="P145" t="b">
        <v>0</v>
      </c>
      <c r="Q145" t="b">
        <v>0</v>
      </c>
      <c r="R145" t="s">
        <v>23</v>
      </c>
      <c r="S145" t="str" cm="1">
        <f t="array" ref="S145:T145">_xlfn.TEXTSPLIT(R145,"/")</f>
        <v>music</v>
      </c>
      <c r="T145" t="str">
        <v>rock</v>
      </c>
    </row>
    <row r="146" spans="1:20" x14ac:dyDescent="0.5">
      <c r="A146">
        <v>106</v>
      </c>
      <c r="B146" t="s">
        <v>261</v>
      </c>
      <c r="C146" s="2" t="s">
        <v>262</v>
      </c>
      <c r="D146" s="4">
        <v>3900</v>
      </c>
      <c r="E146" s="4">
        <v>14006</v>
      </c>
      <c r="F146" s="6">
        <f>E146/D146</f>
        <v>3.5912820512820511</v>
      </c>
      <c r="G146" t="s">
        <v>20</v>
      </c>
      <c r="H146" s="4">
        <v>147</v>
      </c>
      <c r="I146" s="4">
        <f>E146/H146</f>
        <v>95.278911564625844</v>
      </c>
      <c r="J146" t="s">
        <v>21</v>
      </c>
      <c r="K146" t="s">
        <v>22</v>
      </c>
      <c r="L146">
        <v>1567918800</v>
      </c>
      <c r="M146" s="10">
        <f>INT(((L146/60)/60)/24)+DATE(1970,1,1)</f>
        <v>43716</v>
      </c>
      <c r="N146">
        <v>1568350800</v>
      </c>
      <c r="O146" s="10">
        <f>INT(((N146/60)/60)/24)+DATE(1970,1,1)</f>
        <v>43721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5">
      <c r="A147">
        <v>669</v>
      </c>
      <c r="B147" t="s">
        <v>1379</v>
      </c>
      <c r="C147" s="2" t="s">
        <v>1380</v>
      </c>
      <c r="D147" s="4">
        <v>48800</v>
      </c>
      <c r="E147" s="4">
        <v>175020</v>
      </c>
      <c r="F147" s="6">
        <f>E147/D147</f>
        <v>3.5864754098360656</v>
      </c>
      <c r="G147" t="s">
        <v>20</v>
      </c>
      <c r="H147" s="4">
        <v>1621</v>
      </c>
      <c r="I147" s="4">
        <f>E147/H147</f>
        <v>107.97038864898211</v>
      </c>
      <c r="J147" t="s">
        <v>107</v>
      </c>
      <c r="K147" t="s">
        <v>108</v>
      </c>
      <c r="L147">
        <v>1498453200</v>
      </c>
      <c r="M147" s="10">
        <f>INT(((L147/60)/60)/24)+DATE(1970,1,1)</f>
        <v>42912</v>
      </c>
      <c r="N147">
        <v>1499230800</v>
      </c>
      <c r="O147" s="10">
        <f>INT(((N147/60)/60)/24)+DATE(1970,1,1)</f>
        <v>42921</v>
      </c>
      <c r="P147" t="b">
        <v>0</v>
      </c>
      <c r="Q147" t="b">
        <v>0</v>
      </c>
      <c r="R147" t="s">
        <v>33</v>
      </c>
      <c r="S147" t="str" cm="1">
        <f t="array" ref="S147:T147">_xlfn.TEXTSPLIT(R147,"/")</f>
        <v>theater</v>
      </c>
      <c r="T147" t="str">
        <v>plays</v>
      </c>
    </row>
    <row r="148" spans="1:20" x14ac:dyDescent="0.5">
      <c r="A148">
        <v>683</v>
      </c>
      <c r="B148" t="s">
        <v>1405</v>
      </c>
      <c r="C148" s="2" t="s">
        <v>1406</v>
      </c>
      <c r="D148" s="4">
        <v>2300</v>
      </c>
      <c r="E148" s="4">
        <v>8244</v>
      </c>
      <c r="F148" s="6">
        <f>E148/D148</f>
        <v>3.5843478260869563</v>
      </c>
      <c r="G148" t="s">
        <v>20</v>
      </c>
      <c r="H148" s="4">
        <v>147</v>
      </c>
      <c r="I148" s="4">
        <f>E148/H148</f>
        <v>56.081632653061227</v>
      </c>
      <c r="J148" t="s">
        <v>21</v>
      </c>
      <c r="K148" t="s">
        <v>22</v>
      </c>
      <c r="L148">
        <v>1537074000</v>
      </c>
      <c r="M148" s="10">
        <f>INT(((L148/60)/60)/24)+DATE(1970,1,1)</f>
        <v>43359</v>
      </c>
      <c r="N148">
        <v>1537246800</v>
      </c>
      <c r="O148" s="10">
        <f>INT(((N148/60)/60)/24)+DATE(1970,1,1)</f>
        <v>43361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5">
      <c r="A149">
        <v>179</v>
      </c>
      <c r="B149" t="s">
        <v>410</v>
      </c>
      <c r="C149" s="2" t="s">
        <v>411</v>
      </c>
      <c r="D149" s="4">
        <v>44500</v>
      </c>
      <c r="E149" s="4">
        <v>159185</v>
      </c>
      <c r="F149" s="6">
        <f>E149/D149</f>
        <v>3.5771910112359548</v>
      </c>
      <c r="G149" t="s">
        <v>20</v>
      </c>
      <c r="H149" s="4">
        <v>3537</v>
      </c>
      <c r="I149" s="4">
        <f>E149/H149</f>
        <v>45.005654509471306</v>
      </c>
      <c r="J149" t="s">
        <v>15</v>
      </c>
      <c r="K149" t="s">
        <v>16</v>
      </c>
      <c r="L149">
        <v>1363496400</v>
      </c>
      <c r="M149" s="10">
        <f>INT(((L149/60)/60)/24)+DATE(1970,1,1)</f>
        <v>41350</v>
      </c>
      <c r="N149">
        <v>1363582800</v>
      </c>
      <c r="O149" s="10">
        <f>INT(((N149/60)/60)/24)+DATE(1970,1,1)</f>
        <v>41351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5">
      <c r="A150">
        <v>823</v>
      </c>
      <c r="B150" t="s">
        <v>1679</v>
      </c>
      <c r="C150" s="2" t="s">
        <v>1680</v>
      </c>
      <c r="D150" s="4">
        <v>4100</v>
      </c>
      <c r="E150" s="4">
        <v>14640</v>
      </c>
      <c r="F150" s="6">
        <f>E150/D150</f>
        <v>3.5707317073170732</v>
      </c>
      <c r="G150" t="s">
        <v>20</v>
      </c>
      <c r="H150" s="4">
        <v>252</v>
      </c>
      <c r="I150" s="4">
        <f>E150/H150</f>
        <v>58.095238095238095</v>
      </c>
      <c r="J150" t="s">
        <v>21</v>
      </c>
      <c r="K150" t="s">
        <v>22</v>
      </c>
      <c r="L150">
        <v>1410325200</v>
      </c>
      <c r="M150" s="10">
        <f>INT(((L150/60)/60)/24)+DATE(1970,1,1)</f>
        <v>41892</v>
      </c>
      <c r="N150">
        <v>1412485200</v>
      </c>
      <c r="O150" s="10">
        <f>INT(((N150/60)/60)/24)+DATE(1970,1,1)</f>
        <v>41917</v>
      </c>
      <c r="P150" t="b">
        <v>1</v>
      </c>
      <c r="Q150" t="b">
        <v>1</v>
      </c>
      <c r="R150" t="s">
        <v>23</v>
      </c>
      <c r="S150" t="str" cm="1">
        <f t="array" ref="S150:T150">_xlfn.TEXTSPLIT(R150,"/")</f>
        <v>music</v>
      </c>
      <c r="T150" t="str">
        <v>rock</v>
      </c>
    </row>
    <row r="151" spans="1:20" x14ac:dyDescent="0.5">
      <c r="A151">
        <v>856</v>
      </c>
      <c r="B151" t="s">
        <v>1599</v>
      </c>
      <c r="C151" s="2" t="s">
        <v>1745</v>
      </c>
      <c r="D151" s="4">
        <v>2400</v>
      </c>
      <c r="E151" s="4">
        <v>8558</v>
      </c>
      <c r="F151" s="6">
        <f>E151/D151</f>
        <v>3.5658333333333334</v>
      </c>
      <c r="G151" t="s">
        <v>20</v>
      </c>
      <c r="H151" s="4">
        <v>158</v>
      </c>
      <c r="I151" s="4">
        <f>E151/H151</f>
        <v>54.164556962025316</v>
      </c>
      <c r="J151" t="s">
        <v>21</v>
      </c>
      <c r="K151" t="s">
        <v>22</v>
      </c>
      <c r="L151">
        <v>1335243600</v>
      </c>
      <c r="M151" s="10">
        <f>INT(((L151/60)/60)/24)+DATE(1970,1,1)</f>
        <v>41023</v>
      </c>
      <c r="N151">
        <v>1336712400</v>
      </c>
      <c r="O151" s="10">
        <f>INT(((N151/60)/60)/24)+DATE(1970,1,1)</f>
        <v>41040</v>
      </c>
      <c r="P151" t="b">
        <v>0</v>
      </c>
      <c r="Q151" t="b">
        <v>0</v>
      </c>
      <c r="R151" t="s">
        <v>17</v>
      </c>
      <c r="S151" t="str" cm="1">
        <f t="array" ref="S151:T151">_xlfn.TEXTSPLIT(R151,"/")</f>
        <v>food</v>
      </c>
      <c r="T151" t="str">
        <v>food trucks</v>
      </c>
    </row>
    <row r="152" spans="1:20" ht="31.5" x14ac:dyDescent="0.5">
      <c r="A152">
        <v>407</v>
      </c>
      <c r="B152" t="s">
        <v>865</v>
      </c>
      <c r="C152" s="2" t="s">
        <v>866</v>
      </c>
      <c r="D152" s="4">
        <v>3400</v>
      </c>
      <c r="E152" s="4">
        <v>12100</v>
      </c>
      <c r="F152" s="6">
        <f>E152/D152</f>
        <v>3.5588235294117645</v>
      </c>
      <c r="G152" t="s">
        <v>20</v>
      </c>
      <c r="H152" s="4">
        <v>484</v>
      </c>
      <c r="I152" s="4">
        <f>E152/H152</f>
        <v>25</v>
      </c>
      <c r="J152" t="s">
        <v>36</v>
      </c>
      <c r="K152" t="s">
        <v>37</v>
      </c>
      <c r="L152">
        <v>1570942800</v>
      </c>
      <c r="M152" s="10">
        <f>INT(((L152/60)/60)/24)+DATE(1970,1,1)</f>
        <v>43751</v>
      </c>
      <c r="N152">
        <v>1571547600</v>
      </c>
      <c r="O152" s="10">
        <f>INT(((N152/60)/60)/24)+DATE(1970,1,1)</f>
        <v>43758</v>
      </c>
      <c r="P152" t="b">
        <v>0</v>
      </c>
      <c r="Q152" t="b">
        <v>0</v>
      </c>
      <c r="R152" t="s">
        <v>33</v>
      </c>
      <c r="S152" t="str" cm="1">
        <f t="array" ref="S152:T152">_xlfn.TEXTSPLIT(R152,"/")</f>
        <v>theater</v>
      </c>
      <c r="T152" t="str">
        <v>plays</v>
      </c>
    </row>
    <row r="153" spans="1:20" ht="31.5" x14ac:dyDescent="0.5">
      <c r="A153">
        <v>964</v>
      </c>
      <c r="B153" t="s">
        <v>1958</v>
      </c>
      <c r="C153" s="2" t="s">
        <v>1959</v>
      </c>
      <c r="D153" s="4">
        <v>3700</v>
      </c>
      <c r="E153" s="4">
        <v>13164</v>
      </c>
      <c r="F153" s="6">
        <f>E153/D153</f>
        <v>3.5578378378378379</v>
      </c>
      <c r="G153" t="s">
        <v>20</v>
      </c>
      <c r="H153" s="4">
        <v>155</v>
      </c>
      <c r="I153" s="4">
        <f>E153/H153</f>
        <v>84.92903225806451</v>
      </c>
      <c r="J153" t="s">
        <v>21</v>
      </c>
      <c r="K153" t="s">
        <v>22</v>
      </c>
      <c r="L153">
        <v>1431320400</v>
      </c>
      <c r="M153" s="10">
        <f>INT(((L153/60)/60)/24)+DATE(1970,1,1)</f>
        <v>42135</v>
      </c>
      <c r="N153">
        <v>1431752400</v>
      </c>
      <c r="O153" s="10">
        <f>INT(((N153/60)/60)/24)+DATE(1970,1,1)</f>
        <v>42140</v>
      </c>
      <c r="P153" t="b">
        <v>0</v>
      </c>
      <c r="Q153" t="b">
        <v>0</v>
      </c>
      <c r="R153" t="s">
        <v>33</v>
      </c>
      <c r="S153" t="str" cm="1">
        <f t="array" ref="S153:T153">_xlfn.TEXTSPLIT(R153,"/")</f>
        <v>theater</v>
      </c>
      <c r="T153" t="str">
        <v>plays</v>
      </c>
    </row>
    <row r="154" spans="1:20" x14ac:dyDescent="0.5">
      <c r="A154">
        <v>439</v>
      </c>
      <c r="B154" t="s">
        <v>927</v>
      </c>
      <c r="C154" s="2" t="s">
        <v>928</v>
      </c>
      <c r="D154" s="4">
        <v>28400</v>
      </c>
      <c r="E154" s="4">
        <v>100900</v>
      </c>
      <c r="F154" s="6">
        <f>E154/D154</f>
        <v>3.5528169014084505</v>
      </c>
      <c r="G154" t="s">
        <v>20</v>
      </c>
      <c r="H154" s="4">
        <v>2293</v>
      </c>
      <c r="I154" s="4">
        <f>E154/H154</f>
        <v>44.003488879197555</v>
      </c>
      <c r="J154" t="s">
        <v>21</v>
      </c>
      <c r="K154" t="s">
        <v>22</v>
      </c>
      <c r="L154">
        <v>1478408400</v>
      </c>
      <c r="M154" s="10">
        <f>INT(((L154/60)/60)/24)+DATE(1970,1,1)</f>
        <v>42680</v>
      </c>
      <c r="N154">
        <v>1479016800</v>
      </c>
      <c r="O154" s="10">
        <f>INT(((N154/60)/60)/24)+DATE(1970,1,1)</f>
        <v>42687</v>
      </c>
      <c r="P154" t="b">
        <v>0</v>
      </c>
      <c r="Q154" t="b">
        <v>0</v>
      </c>
      <c r="R154" t="s">
        <v>474</v>
      </c>
      <c r="S154" t="str" cm="1">
        <f t="array" ref="S154:T154">_xlfn.TEXTSPLIT(R154,"/")</f>
        <v>film &amp; video</v>
      </c>
      <c r="T154" t="str">
        <v>science fiction</v>
      </c>
    </row>
    <row r="155" spans="1:20" x14ac:dyDescent="0.5">
      <c r="A155">
        <v>735</v>
      </c>
      <c r="B155" t="s">
        <v>1508</v>
      </c>
      <c r="C155" s="2" t="s">
        <v>1509</v>
      </c>
      <c r="D155" s="4">
        <v>37100</v>
      </c>
      <c r="E155" s="4">
        <v>131404</v>
      </c>
      <c r="F155" s="6">
        <f>E155/D155</f>
        <v>3.5418867924528303</v>
      </c>
      <c r="G155" t="s">
        <v>20</v>
      </c>
      <c r="H155" s="4">
        <v>1991</v>
      </c>
      <c r="I155" s="4">
        <f>E155/H155</f>
        <v>65.998995479658461</v>
      </c>
      <c r="J155" t="s">
        <v>21</v>
      </c>
      <c r="K155" t="s">
        <v>22</v>
      </c>
      <c r="L155">
        <v>1459314000</v>
      </c>
      <c r="M155" s="10">
        <f>INT(((L155/60)/60)/24)+DATE(1970,1,1)</f>
        <v>42459</v>
      </c>
      <c r="N155">
        <v>1459918800</v>
      </c>
      <c r="O155" s="10">
        <f>INT(((N155/60)/60)/24)+DATE(1970,1,1)</f>
        <v>42466</v>
      </c>
      <c r="P155" t="b">
        <v>0</v>
      </c>
      <c r="Q155" t="b">
        <v>0</v>
      </c>
      <c r="R155" t="s">
        <v>122</v>
      </c>
      <c r="S155" t="str" cm="1">
        <f t="array" ref="S155:T155">_xlfn.TEXTSPLIT(R155,"/")</f>
        <v>photography</v>
      </c>
      <c r="T155" t="str">
        <v>photography books</v>
      </c>
    </row>
    <row r="156" spans="1:20" x14ac:dyDescent="0.5">
      <c r="A156">
        <v>458</v>
      </c>
      <c r="B156" t="s">
        <v>964</v>
      </c>
      <c r="C156" s="2" t="s">
        <v>965</v>
      </c>
      <c r="D156" s="4">
        <v>33800</v>
      </c>
      <c r="E156" s="4">
        <v>118706</v>
      </c>
      <c r="F156" s="6">
        <f>E156/D156</f>
        <v>3.5120118343195266</v>
      </c>
      <c r="G156" t="s">
        <v>20</v>
      </c>
      <c r="H156" s="4">
        <v>2120</v>
      </c>
      <c r="I156" s="4">
        <f>E156/H156</f>
        <v>55.993396226415094</v>
      </c>
      <c r="J156" t="s">
        <v>21</v>
      </c>
      <c r="K156" t="s">
        <v>22</v>
      </c>
      <c r="L156">
        <v>1269752400</v>
      </c>
      <c r="M156" s="10">
        <f>INT(((L156/60)/60)/24)+DATE(1970,1,1)</f>
        <v>40265</v>
      </c>
      <c r="N156">
        <v>1273554000</v>
      </c>
      <c r="O156" s="10">
        <f>INT(((N156/60)/60)/24)+DATE(1970,1,1)</f>
        <v>40309</v>
      </c>
      <c r="P156" t="b">
        <v>0</v>
      </c>
      <c r="Q156" t="b">
        <v>0</v>
      </c>
      <c r="R156" t="s">
        <v>33</v>
      </c>
      <c r="S156" t="str" cm="1">
        <f t="array" ref="S156:T156">_xlfn.TEXTSPLIT(R156,"/")</f>
        <v>theater</v>
      </c>
      <c r="T156" t="str">
        <v>plays</v>
      </c>
    </row>
    <row r="157" spans="1:20" x14ac:dyDescent="0.5">
      <c r="A157">
        <v>822</v>
      </c>
      <c r="B157" t="s">
        <v>1677</v>
      </c>
      <c r="C157" s="2" t="s">
        <v>1678</v>
      </c>
      <c r="D157" s="4">
        <v>54000</v>
      </c>
      <c r="E157" s="4">
        <v>188982</v>
      </c>
      <c r="F157" s="6">
        <f>E157/D157</f>
        <v>3.4996666666666667</v>
      </c>
      <c r="G157" t="s">
        <v>20</v>
      </c>
      <c r="H157" s="4">
        <v>2100</v>
      </c>
      <c r="I157" s="4">
        <f>E157/H157</f>
        <v>89.991428571428571</v>
      </c>
      <c r="J157" t="s">
        <v>21</v>
      </c>
      <c r="K157" t="s">
        <v>22</v>
      </c>
      <c r="L157">
        <v>1393567200</v>
      </c>
      <c r="M157" s="10">
        <f>INT(((L157/60)/60)/24)+DATE(1970,1,1)</f>
        <v>41698</v>
      </c>
      <c r="N157">
        <v>1395032400</v>
      </c>
      <c r="O157" s="10">
        <f>INT(((N157/60)/60)/24)+DATE(1970,1,1)</f>
        <v>41715</v>
      </c>
      <c r="P157" t="b">
        <v>0</v>
      </c>
      <c r="Q157" t="b">
        <v>0</v>
      </c>
      <c r="R157" t="s">
        <v>23</v>
      </c>
      <c r="S157" t="str" cm="1">
        <f t="array" ref="S157:T157">_xlfn.TEXTSPLIT(R157,"/")</f>
        <v>music</v>
      </c>
      <c r="T157" t="str">
        <v>rock</v>
      </c>
    </row>
    <row r="158" spans="1:20" x14ac:dyDescent="0.5">
      <c r="A158">
        <v>864</v>
      </c>
      <c r="B158" t="s">
        <v>1760</v>
      </c>
      <c r="C158" s="2" t="s">
        <v>1761</v>
      </c>
      <c r="D158" s="4">
        <v>4200</v>
      </c>
      <c r="E158" s="4">
        <v>14577</v>
      </c>
      <c r="F158" s="6">
        <f>E158/D158</f>
        <v>3.4707142857142856</v>
      </c>
      <c r="G158" t="s">
        <v>20</v>
      </c>
      <c r="H158" s="4">
        <v>150</v>
      </c>
      <c r="I158" s="4">
        <f>E158/H158</f>
        <v>97.18</v>
      </c>
      <c r="J158" t="s">
        <v>21</v>
      </c>
      <c r="K158" t="s">
        <v>22</v>
      </c>
      <c r="L158">
        <v>1471582800</v>
      </c>
      <c r="M158" s="10">
        <f>INT(((L158/60)/60)/24)+DATE(1970,1,1)</f>
        <v>42601</v>
      </c>
      <c r="N158">
        <v>1472014800</v>
      </c>
      <c r="O158" s="10">
        <f>INT(((N158/60)/60)/24)+DATE(1970,1,1)</f>
        <v>42606</v>
      </c>
      <c r="P158" t="b">
        <v>0</v>
      </c>
      <c r="Q158" t="b">
        <v>0</v>
      </c>
      <c r="R158" t="s">
        <v>100</v>
      </c>
      <c r="S158" t="str" cm="1">
        <f t="array" ref="S158:T158">_xlfn.TEXTSPLIT(R158,"/")</f>
        <v>film &amp; video</v>
      </c>
      <c r="T158" t="str">
        <v>shorts</v>
      </c>
    </row>
    <row r="159" spans="1:20" ht="31.5" x14ac:dyDescent="0.5">
      <c r="A159">
        <v>874</v>
      </c>
      <c r="B159" t="s">
        <v>1780</v>
      </c>
      <c r="C159" s="2" t="s">
        <v>1781</v>
      </c>
      <c r="D159" s="4">
        <v>40200</v>
      </c>
      <c r="E159" s="4">
        <v>139468</v>
      </c>
      <c r="F159" s="6">
        <f>E159/D159</f>
        <v>3.4693532338308457</v>
      </c>
      <c r="G159" t="s">
        <v>20</v>
      </c>
      <c r="H159" s="4">
        <v>4358</v>
      </c>
      <c r="I159" s="4">
        <f>E159/H159</f>
        <v>32.002753556677376</v>
      </c>
      <c r="J159" t="s">
        <v>21</v>
      </c>
      <c r="K159" t="s">
        <v>22</v>
      </c>
      <c r="L159">
        <v>1271998800</v>
      </c>
      <c r="M159" s="10">
        <f>INT(((L159/60)/60)/24)+DATE(1970,1,1)</f>
        <v>40291</v>
      </c>
      <c r="N159">
        <v>1275282000</v>
      </c>
      <c r="O159" s="10">
        <f>INT(((N159/60)/60)/24)+DATE(1970,1,1)</f>
        <v>40329</v>
      </c>
      <c r="P159" t="b">
        <v>0</v>
      </c>
      <c r="Q159" t="b">
        <v>1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5">
      <c r="A160">
        <v>580</v>
      </c>
      <c r="B160" t="s">
        <v>556</v>
      </c>
      <c r="C160" s="2" t="s">
        <v>1204</v>
      </c>
      <c r="D160" s="4">
        <v>43800</v>
      </c>
      <c r="E160" s="4">
        <v>149578</v>
      </c>
      <c r="F160" s="6">
        <f>E160/D160</f>
        <v>3.4150228310502282</v>
      </c>
      <c r="G160" t="s">
        <v>20</v>
      </c>
      <c r="H160" s="4">
        <v>3116</v>
      </c>
      <c r="I160" s="4">
        <f>E160/H160</f>
        <v>48.003209242618745</v>
      </c>
      <c r="J160" t="s">
        <v>21</v>
      </c>
      <c r="K160" t="s">
        <v>22</v>
      </c>
      <c r="L160">
        <v>1393394400</v>
      </c>
      <c r="M160" s="10">
        <f>INT(((L160/60)/60)/24)+DATE(1970,1,1)</f>
        <v>41696</v>
      </c>
      <c r="N160">
        <v>1394085600</v>
      </c>
      <c r="O160" s="10">
        <f>INT(((N160/60)/60)/24)+DATE(1970,1,1)</f>
        <v>41704</v>
      </c>
      <c r="P160" t="b">
        <v>0</v>
      </c>
      <c r="Q160" t="b">
        <v>0</v>
      </c>
      <c r="R160" t="s">
        <v>33</v>
      </c>
      <c r="S160" t="str" cm="1">
        <f t="array" ref="S160:T160">_xlfn.TEXTSPLIT(R160,"/")</f>
        <v>theater</v>
      </c>
      <c r="T160" t="str">
        <v>plays</v>
      </c>
    </row>
    <row r="161" spans="1:20" x14ac:dyDescent="0.5">
      <c r="A161">
        <v>848</v>
      </c>
      <c r="B161" t="s">
        <v>1729</v>
      </c>
      <c r="C161" s="2" t="s">
        <v>1730</v>
      </c>
      <c r="D161" s="4">
        <v>3200</v>
      </c>
      <c r="E161" s="4">
        <v>10831</v>
      </c>
      <c r="F161" s="6">
        <f>E161/D161</f>
        <v>3.3846875000000001</v>
      </c>
      <c r="G161" t="s">
        <v>20</v>
      </c>
      <c r="H161" s="4">
        <v>172</v>
      </c>
      <c r="I161" s="4">
        <f>E161/H161</f>
        <v>62.970930232558139</v>
      </c>
      <c r="J161" t="s">
        <v>21</v>
      </c>
      <c r="K161" t="s">
        <v>22</v>
      </c>
      <c r="L161">
        <v>1276318800</v>
      </c>
      <c r="M161" s="10">
        <f>INT(((L161/60)/60)/24)+DATE(1970,1,1)</f>
        <v>40341</v>
      </c>
      <c r="N161">
        <v>1277096400</v>
      </c>
      <c r="O161" s="10">
        <f>INT(((N161/60)/60)/24)+DATE(1970,1,1)</f>
        <v>40350</v>
      </c>
      <c r="P161" t="b">
        <v>0</v>
      </c>
      <c r="Q161" t="b">
        <v>0</v>
      </c>
      <c r="R161" t="s">
        <v>53</v>
      </c>
      <c r="S161" t="str" cm="1">
        <f t="array" ref="S161:T161">_xlfn.TEXTSPLIT(R161,"/")</f>
        <v>film &amp; video</v>
      </c>
      <c r="T161" t="str">
        <v>drama</v>
      </c>
    </row>
    <row r="162" spans="1:20" x14ac:dyDescent="0.5">
      <c r="A162">
        <v>968</v>
      </c>
      <c r="B162" t="s">
        <v>1965</v>
      </c>
      <c r="C162" s="2" t="s">
        <v>1966</v>
      </c>
      <c r="D162" s="4">
        <v>2400</v>
      </c>
      <c r="E162" s="4">
        <v>8117</v>
      </c>
      <c r="F162" s="6">
        <f>E162/D162</f>
        <v>3.3820833333333336</v>
      </c>
      <c r="G162" t="s">
        <v>20</v>
      </c>
      <c r="H162" s="4">
        <v>114</v>
      </c>
      <c r="I162" s="4">
        <f>E162/H162</f>
        <v>71.201754385964918</v>
      </c>
      <c r="J162" t="s">
        <v>21</v>
      </c>
      <c r="K162" t="s">
        <v>22</v>
      </c>
      <c r="L162">
        <v>1293861600</v>
      </c>
      <c r="M162" s="10">
        <f>INT(((L162/60)/60)/24)+DATE(1970,1,1)</f>
        <v>40544</v>
      </c>
      <c r="N162">
        <v>1295157600</v>
      </c>
      <c r="O162" s="10">
        <f>INT(((N162/60)/60)/24)+DATE(1970,1,1)</f>
        <v>40559</v>
      </c>
      <c r="P162" t="b">
        <v>0</v>
      </c>
      <c r="Q162" t="b">
        <v>0</v>
      </c>
      <c r="R162" t="s">
        <v>17</v>
      </c>
      <c r="S162" t="str" cm="1">
        <f t="array" ref="S162:T162">_xlfn.TEXTSPLIT(R162,"/")</f>
        <v>food</v>
      </c>
      <c r="T162" t="str">
        <v>food trucks</v>
      </c>
    </row>
    <row r="163" spans="1:20" ht="31.5" x14ac:dyDescent="0.5">
      <c r="A163">
        <v>219</v>
      </c>
      <c r="B163" t="s">
        <v>491</v>
      </c>
      <c r="C163" s="2" t="s">
        <v>492</v>
      </c>
      <c r="D163" s="4">
        <v>41700</v>
      </c>
      <c r="E163" s="4">
        <v>138497</v>
      </c>
      <c r="F163" s="6">
        <f>E163/D163</f>
        <v>3.3212709832134291</v>
      </c>
      <c r="G163" t="s">
        <v>20</v>
      </c>
      <c r="H163" s="4">
        <v>1539</v>
      </c>
      <c r="I163" s="4">
        <f>E163/H163</f>
        <v>89.991552956465242</v>
      </c>
      <c r="J163" t="s">
        <v>21</v>
      </c>
      <c r="K163" t="s">
        <v>22</v>
      </c>
      <c r="L163">
        <v>1345093200</v>
      </c>
      <c r="M163" s="10">
        <f>INT(((L163/60)/60)/24)+DATE(1970,1,1)</f>
        <v>41137</v>
      </c>
      <c r="N163">
        <v>1346130000</v>
      </c>
      <c r="O163" s="10">
        <f>INT(((N163/60)/60)/24)+DATE(1970,1,1)</f>
        <v>41149</v>
      </c>
      <c r="P163" t="b">
        <v>0</v>
      </c>
      <c r="Q163" t="b">
        <v>0</v>
      </c>
      <c r="R163" t="s">
        <v>71</v>
      </c>
      <c r="S163" t="str" cm="1">
        <f t="array" ref="S163:T163">_xlfn.TEXTSPLIT(R163,"/")</f>
        <v>film &amp; video</v>
      </c>
      <c r="T163" t="str">
        <v>animation</v>
      </c>
    </row>
    <row r="164" spans="1:20" x14ac:dyDescent="0.5">
      <c r="A164">
        <v>23</v>
      </c>
      <c r="B164" t="s">
        <v>83</v>
      </c>
      <c r="C164" s="2" t="s">
        <v>84</v>
      </c>
      <c r="D164" s="4">
        <v>4500</v>
      </c>
      <c r="E164" s="4">
        <v>14942</v>
      </c>
      <c r="F164" s="6">
        <f>E164/D164</f>
        <v>3.3204444444444445</v>
      </c>
      <c r="G164" t="s">
        <v>20</v>
      </c>
      <c r="H164" s="4">
        <v>142</v>
      </c>
      <c r="I164" s="4">
        <f>E164/H164</f>
        <v>105.22535211267606</v>
      </c>
      <c r="J164" t="s">
        <v>40</v>
      </c>
      <c r="K164" t="s">
        <v>41</v>
      </c>
      <c r="L164">
        <v>1550124000</v>
      </c>
      <c r="M164" s="10">
        <f>INT(((L164/60)/60)/24)+DATE(1970,1,1)</f>
        <v>43510</v>
      </c>
      <c r="N164">
        <v>1554699600</v>
      </c>
      <c r="O164" s="10">
        <f>INT(((N164/60)/60)/24)+DATE(1970,1,1)</f>
        <v>43563</v>
      </c>
      <c r="P164" t="b">
        <v>0</v>
      </c>
      <c r="Q164" t="b">
        <v>0</v>
      </c>
      <c r="R164" t="s">
        <v>42</v>
      </c>
      <c r="S164" t="str" cm="1">
        <f t="array" ref="S164:T164">_xlfn.TEXTSPLIT(R164,"/")</f>
        <v>film &amp; video</v>
      </c>
      <c r="T164" t="str">
        <v>documentary</v>
      </c>
    </row>
    <row r="165" spans="1:20" x14ac:dyDescent="0.5">
      <c r="A165">
        <v>466</v>
      </c>
      <c r="B165" t="s">
        <v>980</v>
      </c>
      <c r="C165" s="2" t="s">
        <v>981</v>
      </c>
      <c r="D165" s="4">
        <v>1200</v>
      </c>
      <c r="E165" s="4">
        <v>3984</v>
      </c>
      <c r="F165" s="6">
        <f>E165/D165</f>
        <v>3.32</v>
      </c>
      <c r="G165" t="s">
        <v>20</v>
      </c>
      <c r="H165" s="4">
        <v>42</v>
      </c>
      <c r="I165" s="4">
        <f>E165/H165</f>
        <v>94.857142857142861</v>
      </c>
      <c r="J165" t="s">
        <v>21</v>
      </c>
      <c r="K165" t="s">
        <v>22</v>
      </c>
      <c r="L165">
        <v>1368594000</v>
      </c>
      <c r="M165" s="10">
        <f>INT(((L165/60)/60)/24)+DATE(1970,1,1)</f>
        <v>41409</v>
      </c>
      <c r="N165">
        <v>1370581200</v>
      </c>
      <c r="O165" s="10">
        <f>INT(((N165/60)/60)/24)+DATE(1970,1,1)</f>
        <v>41432</v>
      </c>
      <c r="P165" t="b">
        <v>0</v>
      </c>
      <c r="Q165" t="b">
        <v>1</v>
      </c>
      <c r="R165" t="s">
        <v>65</v>
      </c>
      <c r="S165" t="str" cm="1">
        <f t="array" ref="S165:T165">_xlfn.TEXTSPLIT(R165,"/")</f>
        <v>technology</v>
      </c>
      <c r="T165" t="str">
        <v>wearables</v>
      </c>
    </row>
    <row r="166" spans="1:20" x14ac:dyDescent="0.5">
      <c r="A166">
        <v>29</v>
      </c>
      <c r="B166" t="s">
        <v>96</v>
      </c>
      <c r="C166" s="2" t="s">
        <v>97</v>
      </c>
      <c r="D166" s="4">
        <v>45900</v>
      </c>
      <c r="E166" s="4">
        <v>150965</v>
      </c>
      <c r="F166" s="6">
        <f>E166/D166</f>
        <v>3.2889978213507627</v>
      </c>
      <c r="G166" t="s">
        <v>20</v>
      </c>
      <c r="H166" s="4">
        <v>1606</v>
      </c>
      <c r="I166" s="4">
        <f>E166/H166</f>
        <v>94.000622665006233</v>
      </c>
      <c r="J166" t="s">
        <v>98</v>
      </c>
      <c r="K166" t="s">
        <v>99</v>
      </c>
      <c r="L166">
        <v>1532062800</v>
      </c>
      <c r="M166" s="10">
        <f>INT(((L166/60)/60)/24)+DATE(1970,1,1)</f>
        <v>43301</v>
      </c>
      <c r="N166">
        <v>1535518800</v>
      </c>
      <c r="O166" s="10">
        <f>INT(((N166/60)/60)/24)+DATE(1970,1,1)</f>
        <v>43341</v>
      </c>
      <c r="P166" t="b">
        <v>0</v>
      </c>
      <c r="Q166" t="b">
        <v>0</v>
      </c>
      <c r="R166" t="s">
        <v>100</v>
      </c>
      <c r="S166" t="str" cm="1">
        <f t="array" ref="S166:T166">_xlfn.TEXTSPLIT(R166,"/")</f>
        <v>film &amp; video</v>
      </c>
      <c r="T166" t="str">
        <v>shorts</v>
      </c>
    </row>
    <row r="167" spans="1:20" x14ac:dyDescent="0.5">
      <c r="A167">
        <v>7</v>
      </c>
      <c r="B167" t="s">
        <v>43</v>
      </c>
      <c r="C167" s="2" t="s">
        <v>44</v>
      </c>
      <c r="D167" s="4">
        <v>4500</v>
      </c>
      <c r="E167" s="4">
        <v>14741</v>
      </c>
      <c r="F167" s="6">
        <f>E167/D167</f>
        <v>3.2757777777777779</v>
      </c>
      <c r="G167" t="s">
        <v>20</v>
      </c>
      <c r="H167" s="4">
        <v>227</v>
      </c>
      <c r="I167" s="4">
        <f>E167/H167</f>
        <v>64.93832599118943</v>
      </c>
      <c r="J167" t="s">
        <v>36</v>
      </c>
      <c r="K167" t="s">
        <v>37</v>
      </c>
      <c r="L167">
        <v>1439442000</v>
      </c>
      <c r="M167" s="10">
        <f>INT(((L167/60)/60)/24)+DATE(1970,1,1)</f>
        <v>42229</v>
      </c>
      <c r="N167">
        <v>1439614800</v>
      </c>
      <c r="O167" s="10">
        <f>INT(((N167/60)/60)/24)+DATE(1970,1,1)</f>
        <v>42231</v>
      </c>
      <c r="P167" t="b">
        <v>0</v>
      </c>
      <c r="Q167" t="b">
        <v>0</v>
      </c>
      <c r="R167" t="s">
        <v>33</v>
      </c>
      <c r="S167" t="str" cm="1">
        <f t="array" ref="S167:T167">_xlfn.TEXTSPLIT(R167,"/")</f>
        <v>theater</v>
      </c>
      <c r="T167" t="str">
        <v>plays</v>
      </c>
    </row>
    <row r="168" spans="1:20" x14ac:dyDescent="0.5">
      <c r="A168">
        <v>278</v>
      </c>
      <c r="B168" t="s">
        <v>608</v>
      </c>
      <c r="C168" s="2" t="s">
        <v>609</v>
      </c>
      <c r="D168" s="4">
        <v>2700</v>
      </c>
      <c r="E168" s="4">
        <v>8799</v>
      </c>
      <c r="F168" s="6">
        <f>E168/D168</f>
        <v>3.2588888888888889</v>
      </c>
      <c r="G168" t="s">
        <v>20</v>
      </c>
      <c r="H168" s="4">
        <v>91</v>
      </c>
      <c r="I168" s="4">
        <f>E168/H168</f>
        <v>96.692307692307693</v>
      </c>
      <c r="J168" t="s">
        <v>21</v>
      </c>
      <c r="K168" t="s">
        <v>22</v>
      </c>
      <c r="L168">
        <v>1353909600</v>
      </c>
      <c r="M168" s="10">
        <f>INT(((L168/60)/60)/24)+DATE(1970,1,1)</f>
        <v>41239</v>
      </c>
      <c r="N168">
        <v>1356069600</v>
      </c>
      <c r="O168" s="10">
        <f>INT(((N168/60)/60)/24)+DATE(1970,1,1)</f>
        <v>41264</v>
      </c>
      <c r="P168" t="b">
        <v>0</v>
      </c>
      <c r="Q168" t="b">
        <v>0</v>
      </c>
      <c r="R168" t="s">
        <v>28</v>
      </c>
      <c r="S168" t="str" cm="1">
        <f t="array" ref="S168:T168">_xlfn.TEXTSPLIT(R168,"/")</f>
        <v>technology</v>
      </c>
      <c r="T168" t="str">
        <v>web</v>
      </c>
    </row>
    <row r="169" spans="1:20" x14ac:dyDescent="0.5">
      <c r="A169">
        <v>246</v>
      </c>
      <c r="B169" t="s">
        <v>544</v>
      </c>
      <c r="C169" s="2" t="s">
        <v>545</v>
      </c>
      <c r="D169" s="4">
        <v>4500</v>
      </c>
      <c r="E169" s="4">
        <v>14649</v>
      </c>
      <c r="F169" s="6">
        <f>E169/D169</f>
        <v>3.2553333333333332</v>
      </c>
      <c r="G169" t="s">
        <v>20</v>
      </c>
      <c r="H169" s="4">
        <v>222</v>
      </c>
      <c r="I169" s="4">
        <f>E169/H169</f>
        <v>65.986486486486484</v>
      </c>
      <c r="J169" t="s">
        <v>21</v>
      </c>
      <c r="K169" t="s">
        <v>22</v>
      </c>
      <c r="L169">
        <v>1375678800</v>
      </c>
      <c r="M169" s="10">
        <f>INT(((L169/60)/60)/24)+DATE(1970,1,1)</f>
        <v>41491</v>
      </c>
      <c r="N169">
        <v>1376024400</v>
      </c>
      <c r="O169" s="10">
        <f>INT(((N169/60)/60)/24)+DATE(1970,1,1)</f>
        <v>41495</v>
      </c>
      <c r="P169" t="b">
        <v>0</v>
      </c>
      <c r="Q169" t="b">
        <v>0</v>
      </c>
      <c r="R169" t="s">
        <v>28</v>
      </c>
      <c r="S169" t="str" cm="1">
        <f t="array" ref="S169:T169">_xlfn.TEXTSPLIT(R169,"/")</f>
        <v>technology</v>
      </c>
      <c r="T169" t="str">
        <v>web</v>
      </c>
    </row>
    <row r="170" spans="1:20" x14ac:dyDescent="0.5">
      <c r="A170">
        <v>38</v>
      </c>
      <c r="B170" t="s">
        <v>120</v>
      </c>
      <c r="C170" s="2" t="s">
        <v>121</v>
      </c>
      <c r="D170" s="4">
        <v>3100</v>
      </c>
      <c r="E170" s="4">
        <v>10085</v>
      </c>
      <c r="F170" s="6">
        <f>E170/D170</f>
        <v>3.2532258064516131</v>
      </c>
      <c r="G170" t="s">
        <v>20</v>
      </c>
      <c r="H170" s="4">
        <v>134</v>
      </c>
      <c r="I170" s="4">
        <f>E170/H170</f>
        <v>75.261194029850742</v>
      </c>
      <c r="J170" t="s">
        <v>21</v>
      </c>
      <c r="K170" t="s">
        <v>22</v>
      </c>
      <c r="L170">
        <v>1287378000</v>
      </c>
      <c r="M170" s="10">
        <f>INT(((L170/60)/60)/24)+DATE(1970,1,1)</f>
        <v>40469</v>
      </c>
      <c r="N170">
        <v>1287810000</v>
      </c>
      <c r="O170" s="10">
        <f>INT(((N170/60)/60)/24)+DATE(1970,1,1)</f>
        <v>40474</v>
      </c>
      <c r="P170" t="b">
        <v>0</v>
      </c>
      <c r="Q170" t="b">
        <v>0</v>
      </c>
      <c r="R170" t="s">
        <v>122</v>
      </c>
      <c r="S170" t="str" cm="1">
        <f t="array" ref="S170:T170">_xlfn.TEXTSPLIT(R170,"/")</f>
        <v>photography</v>
      </c>
      <c r="T170" t="str">
        <v>photography books</v>
      </c>
    </row>
    <row r="171" spans="1:20" x14ac:dyDescent="0.5">
      <c r="A171">
        <v>583</v>
      </c>
      <c r="B171" t="s">
        <v>1209</v>
      </c>
      <c r="C171" s="2" t="s">
        <v>1210</v>
      </c>
      <c r="D171" s="4">
        <v>18900</v>
      </c>
      <c r="E171" s="4">
        <v>60934</v>
      </c>
      <c r="F171" s="6">
        <f>E171/D171</f>
        <v>3.2240211640211642</v>
      </c>
      <c r="G171" t="s">
        <v>20</v>
      </c>
      <c r="H171" s="4">
        <v>909</v>
      </c>
      <c r="I171" s="4">
        <f>E171/H171</f>
        <v>67.034103410341032</v>
      </c>
      <c r="J171" t="s">
        <v>21</v>
      </c>
      <c r="K171" t="s">
        <v>22</v>
      </c>
      <c r="L171">
        <v>1329717600</v>
      </c>
      <c r="M171" s="10">
        <f>INT(((L171/60)/60)/24)+DATE(1970,1,1)</f>
        <v>40959</v>
      </c>
      <c r="N171">
        <v>1331186400</v>
      </c>
      <c r="O171" s="10">
        <f>INT(((N171/60)/60)/24)+DATE(1970,1,1)</f>
        <v>40976</v>
      </c>
      <c r="P171" t="b">
        <v>0</v>
      </c>
      <c r="Q171" t="b">
        <v>0</v>
      </c>
      <c r="R171" t="s">
        <v>42</v>
      </c>
      <c r="S171" t="str" cm="1">
        <f t="array" ref="S171:T171">_xlfn.TEXTSPLIT(R171,"/")</f>
        <v>film &amp; video</v>
      </c>
      <c r="T171" t="str">
        <v>documentary</v>
      </c>
    </row>
    <row r="172" spans="1:20" x14ac:dyDescent="0.5">
      <c r="A172">
        <v>976</v>
      </c>
      <c r="B172" t="s">
        <v>1981</v>
      </c>
      <c r="C172" s="2" t="s">
        <v>1982</v>
      </c>
      <c r="D172" s="4">
        <v>4000</v>
      </c>
      <c r="E172" s="4">
        <v>12886</v>
      </c>
      <c r="F172" s="6">
        <f>E172/D172</f>
        <v>3.2214999999999998</v>
      </c>
      <c r="G172" t="s">
        <v>20</v>
      </c>
      <c r="H172" s="4">
        <v>140</v>
      </c>
      <c r="I172" s="4">
        <f>E172/H172</f>
        <v>92.042857142857144</v>
      </c>
      <c r="J172" t="s">
        <v>21</v>
      </c>
      <c r="K172" t="s">
        <v>22</v>
      </c>
      <c r="L172">
        <v>1296194400</v>
      </c>
      <c r="M172" s="10">
        <f>INT(((L172/60)/60)/24)+DATE(1970,1,1)</f>
        <v>40571</v>
      </c>
      <c r="N172">
        <v>1296712800</v>
      </c>
      <c r="O172" s="10">
        <f>INT(((N172/60)/60)/24)+DATE(1970,1,1)</f>
        <v>40577</v>
      </c>
      <c r="P172" t="b">
        <v>0</v>
      </c>
      <c r="Q172" t="b">
        <v>1</v>
      </c>
      <c r="R172" t="s">
        <v>33</v>
      </c>
      <c r="S172" t="str" cm="1">
        <f t="array" ref="S172:T172">_xlfn.TEXTSPLIT(R172,"/")</f>
        <v>theater</v>
      </c>
      <c r="T172" t="str">
        <v>plays</v>
      </c>
    </row>
    <row r="173" spans="1:20" x14ac:dyDescent="0.5">
      <c r="A173">
        <v>908</v>
      </c>
      <c r="B173" t="s">
        <v>1848</v>
      </c>
      <c r="C173" s="2" t="s">
        <v>1849</v>
      </c>
      <c r="D173" s="4">
        <v>38200</v>
      </c>
      <c r="E173" s="4">
        <v>121950</v>
      </c>
      <c r="F173" s="6">
        <f>E173/D173</f>
        <v>3.1924083769633507</v>
      </c>
      <c r="G173" t="s">
        <v>20</v>
      </c>
      <c r="H173" s="4">
        <v>3934</v>
      </c>
      <c r="I173" s="4">
        <f>E173/H173</f>
        <v>30.99898322318251</v>
      </c>
      <c r="J173" t="s">
        <v>21</v>
      </c>
      <c r="K173" t="s">
        <v>22</v>
      </c>
      <c r="L173">
        <v>1335934800</v>
      </c>
      <c r="M173" s="10">
        <f>INT(((L173/60)/60)/24)+DATE(1970,1,1)</f>
        <v>41031</v>
      </c>
      <c r="N173">
        <v>1336885200</v>
      </c>
      <c r="O173" s="10">
        <f>INT(((N173/60)/60)/24)+DATE(1970,1,1)</f>
        <v>41042</v>
      </c>
      <c r="P173" t="b">
        <v>0</v>
      </c>
      <c r="Q173" t="b">
        <v>0</v>
      </c>
      <c r="R173" t="s">
        <v>89</v>
      </c>
      <c r="S173" t="str" cm="1">
        <f t="array" ref="S173:T173">_xlfn.TEXTSPLIT(R173,"/")</f>
        <v>games</v>
      </c>
      <c r="T173" t="str">
        <v>video games</v>
      </c>
    </row>
    <row r="174" spans="1:20" x14ac:dyDescent="0.5">
      <c r="A174">
        <v>734</v>
      </c>
      <c r="B174" t="s">
        <v>1506</v>
      </c>
      <c r="C174" s="2" t="s">
        <v>1507</v>
      </c>
      <c r="D174" s="4">
        <v>4200</v>
      </c>
      <c r="E174" s="4">
        <v>13404</v>
      </c>
      <c r="F174" s="6">
        <f>E174/D174</f>
        <v>3.1914285714285713</v>
      </c>
      <c r="G174" t="s">
        <v>20</v>
      </c>
      <c r="H174" s="4">
        <v>536</v>
      </c>
      <c r="I174" s="4">
        <f>E174/H174</f>
        <v>25.007462686567163</v>
      </c>
      <c r="J174" t="s">
        <v>21</v>
      </c>
      <c r="K174" t="s">
        <v>22</v>
      </c>
      <c r="L174">
        <v>1485583200</v>
      </c>
      <c r="M174" s="10">
        <f>INT(((L174/60)/60)/24)+DATE(1970,1,1)</f>
        <v>42763</v>
      </c>
      <c r="N174">
        <v>1486620000</v>
      </c>
      <c r="O174" s="10">
        <f>INT(((N174/60)/60)/24)+DATE(1970,1,1)</f>
        <v>42775</v>
      </c>
      <c r="P174" t="b">
        <v>0</v>
      </c>
      <c r="Q174" t="b">
        <v>1</v>
      </c>
      <c r="R174" t="s">
        <v>33</v>
      </c>
      <c r="S174" t="str" cm="1">
        <f t="array" ref="S174:T174">_xlfn.TEXTSPLIT(R174,"/")</f>
        <v>theater</v>
      </c>
      <c r="T174" t="str">
        <v>plays</v>
      </c>
    </row>
    <row r="175" spans="1:20" x14ac:dyDescent="0.5">
      <c r="A175">
        <v>471</v>
      </c>
      <c r="B175" t="s">
        <v>446</v>
      </c>
      <c r="C175" s="2" t="s">
        <v>990</v>
      </c>
      <c r="D175" s="4">
        <v>3100</v>
      </c>
      <c r="E175" s="4">
        <v>9889</v>
      </c>
      <c r="F175" s="6">
        <f>E175/D175</f>
        <v>3.19</v>
      </c>
      <c r="G175" t="s">
        <v>20</v>
      </c>
      <c r="H175" s="4">
        <v>194</v>
      </c>
      <c r="I175" s="4">
        <f>E175/H175</f>
        <v>50.97422680412371</v>
      </c>
      <c r="J175" t="s">
        <v>40</v>
      </c>
      <c r="K175" t="s">
        <v>41</v>
      </c>
      <c r="L175">
        <v>1335934800</v>
      </c>
      <c r="M175" s="10">
        <f>INT(((L175/60)/60)/24)+DATE(1970,1,1)</f>
        <v>41031</v>
      </c>
      <c r="N175">
        <v>1335934800</v>
      </c>
      <c r="O175" s="10">
        <f>INT(((N175/60)/60)/24)+DATE(1970,1,1)</f>
        <v>41031</v>
      </c>
      <c r="P175" t="b">
        <v>0</v>
      </c>
      <c r="Q175" t="b">
        <v>1</v>
      </c>
      <c r="R175" t="s">
        <v>17</v>
      </c>
      <c r="S175" t="str" cm="1">
        <f t="array" ref="S175:T175">_xlfn.TEXTSPLIT(R175,"/")</f>
        <v>food</v>
      </c>
      <c r="T175" t="str">
        <v>food trucks</v>
      </c>
    </row>
    <row r="176" spans="1:20" ht="31.5" x14ac:dyDescent="0.5">
      <c r="A176">
        <v>404</v>
      </c>
      <c r="B176" t="s">
        <v>859</v>
      </c>
      <c r="C176" s="2" t="s">
        <v>860</v>
      </c>
      <c r="D176" s="4">
        <v>48900</v>
      </c>
      <c r="E176" s="4">
        <v>154321</v>
      </c>
      <c r="F176" s="6">
        <f>E176/D176</f>
        <v>3.1558486707566464</v>
      </c>
      <c r="G176" t="s">
        <v>20</v>
      </c>
      <c r="H176" s="4">
        <v>2237</v>
      </c>
      <c r="I176" s="4">
        <f>E176/H176</f>
        <v>68.985695127402778</v>
      </c>
      <c r="J176" t="s">
        <v>21</v>
      </c>
      <c r="K176" t="s">
        <v>22</v>
      </c>
      <c r="L176">
        <v>1510639200</v>
      </c>
      <c r="M176" s="10">
        <f>INT(((L176/60)/60)/24)+DATE(1970,1,1)</f>
        <v>43053</v>
      </c>
      <c r="N176">
        <v>1510898400</v>
      </c>
      <c r="O176" s="10">
        <f>INT(((N176/60)/60)/24)+DATE(1970,1,1)</f>
        <v>43056</v>
      </c>
      <c r="P176" t="b">
        <v>0</v>
      </c>
      <c r="Q176" t="b">
        <v>0</v>
      </c>
      <c r="R176" t="s">
        <v>33</v>
      </c>
      <c r="S176" t="str" cm="1">
        <f t="array" ref="S176:T176">_xlfn.TEXTSPLIT(R176,"/")</f>
        <v>theater</v>
      </c>
      <c r="T176" t="str">
        <v>plays</v>
      </c>
    </row>
    <row r="177" spans="1:20" x14ac:dyDescent="0.5">
      <c r="A177">
        <v>832</v>
      </c>
      <c r="B177" t="s">
        <v>1697</v>
      </c>
      <c r="C177" s="2" t="s">
        <v>1698</v>
      </c>
      <c r="D177" s="4">
        <v>43200</v>
      </c>
      <c r="E177" s="4">
        <v>136156</v>
      </c>
      <c r="F177" s="6">
        <f>E177/D177</f>
        <v>3.1517592592592591</v>
      </c>
      <c r="G177" t="s">
        <v>20</v>
      </c>
      <c r="H177" s="4">
        <v>1297</v>
      </c>
      <c r="I177" s="4">
        <f>E177/H177</f>
        <v>104.97764070932922</v>
      </c>
      <c r="J177" t="s">
        <v>36</v>
      </c>
      <c r="K177" t="s">
        <v>37</v>
      </c>
      <c r="L177">
        <v>1445490000</v>
      </c>
      <c r="M177" s="10">
        <f>INT(((L177/60)/60)/24)+DATE(1970,1,1)</f>
        <v>42299</v>
      </c>
      <c r="N177">
        <v>1448431200</v>
      </c>
      <c r="O177" s="10">
        <f>INT(((N177/60)/60)/24)+DATE(1970,1,1)</f>
        <v>42333</v>
      </c>
      <c r="P177" t="b">
        <v>1</v>
      </c>
      <c r="Q177" t="b">
        <v>0</v>
      </c>
      <c r="R177" t="s">
        <v>206</v>
      </c>
      <c r="S177" t="str" cm="1">
        <f t="array" ref="S177:T177">_xlfn.TEXTSPLIT(R177,"/")</f>
        <v>publishing</v>
      </c>
      <c r="T177" t="str">
        <v>translations</v>
      </c>
    </row>
    <row r="178" spans="1:20" x14ac:dyDescent="0.5">
      <c r="A178">
        <v>262</v>
      </c>
      <c r="B178" t="s">
        <v>576</v>
      </c>
      <c r="C178" s="2" t="s">
        <v>577</v>
      </c>
      <c r="D178" s="4">
        <v>1700</v>
      </c>
      <c r="E178" s="4">
        <v>5328</v>
      </c>
      <c r="F178" s="6">
        <f>E178/D178</f>
        <v>3.1341176470588237</v>
      </c>
      <c r="G178" t="s">
        <v>20</v>
      </c>
      <c r="H178" s="4">
        <v>107</v>
      </c>
      <c r="I178" s="4">
        <f>E178/H178</f>
        <v>49.794392523364486</v>
      </c>
      <c r="J178" t="s">
        <v>21</v>
      </c>
      <c r="K178" t="s">
        <v>22</v>
      </c>
      <c r="L178">
        <v>1301979600</v>
      </c>
      <c r="M178" s="10">
        <f>INT(((L178/60)/60)/24)+DATE(1970,1,1)</f>
        <v>40638</v>
      </c>
      <c r="N178">
        <v>1304226000</v>
      </c>
      <c r="O178" s="10">
        <f>INT(((N178/60)/60)/24)+DATE(1970,1,1)</f>
        <v>40664</v>
      </c>
      <c r="P178" t="b">
        <v>0</v>
      </c>
      <c r="Q178" t="b">
        <v>1</v>
      </c>
      <c r="R178" t="s">
        <v>60</v>
      </c>
      <c r="S178" t="str" cm="1">
        <f t="array" ref="S178:T178">_xlfn.TEXTSPLIT(R178,"/")</f>
        <v>music</v>
      </c>
      <c r="T178" t="str">
        <v>indie rock</v>
      </c>
    </row>
    <row r="179" spans="1:20" x14ac:dyDescent="0.5">
      <c r="A179">
        <v>703</v>
      </c>
      <c r="B179" t="s">
        <v>1444</v>
      </c>
      <c r="C179" s="2" t="s">
        <v>1445</v>
      </c>
      <c r="D179" s="4">
        <v>63400</v>
      </c>
      <c r="E179" s="4">
        <v>197728</v>
      </c>
      <c r="F179" s="6">
        <f>E179/D179</f>
        <v>3.1187381703470032</v>
      </c>
      <c r="G179" t="s">
        <v>20</v>
      </c>
      <c r="H179" s="4">
        <v>2038</v>
      </c>
      <c r="I179" s="4">
        <f>E179/H179</f>
        <v>97.020608439646708</v>
      </c>
      <c r="J179" t="s">
        <v>21</v>
      </c>
      <c r="K179" t="s">
        <v>22</v>
      </c>
      <c r="L179">
        <v>1334984400</v>
      </c>
      <c r="M179" s="10">
        <f>INT(((L179/60)/60)/24)+DATE(1970,1,1)</f>
        <v>41020</v>
      </c>
      <c r="N179">
        <v>1336453200</v>
      </c>
      <c r="O179" s="10">
        <f>INT(((N179/60)/60)/24)+DATE(1970,1,1)</f>
        <v>41037</v>
      </c>
      <c r="P179" t="b">
        <v>1</v>
      </c>
      <c r="Q179" t="b">
        <v>1</v>
      </c>
      <c r="R179" t="s">
        <v>206</v>
      </c>
      <c r="S179" t="str" cm="1">
        <f t="array" ref="S179:T179">_xlfn.TEXTSPLIT(R179,"/")</f>
        <v>publishing</v>
      </c>
      <c r="T179" t="str">
        <v>translations</v>
      </c>
    </row>
    <row r="180" spans="1:20" x14ac:dyDescent="0.5">
      <c r="A180">
        <v>133</v>
      </c>
      <c r="B180" t="s">
        <v>317</v>
      </c>
      <c r="C180" s="2" t="s">
        <v>318</v>
      </c>
      <c r="D180" s="4">
        <v>4500</v>
      </c>
      <c r="E180" s="4">
        <v>13985</v>
      </c>
      <c r="F180" s="6">
        <f>E180/D180</f>
        <v>3.1077777777777778</v>
      </c>
      <c r="G180" t="s">
        <v>20</v>
      </c>
      <c r="H180" s="4">
        <v>159</v>
      </c>
      <c r="I180" s="4">
        <f>E180/H180</f>
        <v>87.95597484276729</v>
      </c>
      <c r="J180" t="s">
        <v>21</v>
      </c>
      <c r="K180" t="s">
        <v>22</v>
      </c>
      <c r="L180">
        <v>1313125200</v>
      </c>
      <c r="M180" s="10">
        <f>INT(((L180/60)/60)/24)+DATE(1970,1,1)</f>
        <v>40767</v>
      </c>
      <c r="N180">
        <v>1315026000</v>
      </c>
      <c r="O180" s="10">
        <f>INT(((N180/60)/60)/24)+DATE(1970,1,1)</f>
        <v>40789</v>
      </c>
      <c r="P180" t="b">
        <v>0</v>
      </c>
      <c r="Q180" t="b">
        <v>0</v>
      </c>
      <c r="R180" t="s">
        <v>319</v>
      </c>
      <c r="S180" t="str" cm="1">
        <f t="array" ref="S180:T180">_xlfn.TEXTSPLIT(R180,"/")</f>
        <v>music</v>
      </c>
      <c r="T180" t="str">
        <v>world music</v>
      </c>
    </row>
    <row r="181" spans="1:20" x14ac:dyDescent="0.5">
      <c r="A181">
        <v>631</v>
      </c>
      <c r="B181" t="s">
        <v>1304</v>
      </c>
      <c r="C181" s="2" t="s">
        <v>1305</v>
      </c>
      <c r="D181" s="4">
        <v>59200</v>
      </c>
      <c r="E181" s="4">
        <v>183756</v>
      </c>
      <c r="F181" s="6">
        <f>E181/D181</f>
        <v>3.1039864864864866</v>
      </c>
      <c r="G181" t="s">
        <v>20</v>
      </c>
      <c r="H181" s="4">
        <v>3063</v>
      </c>
      <c r="I181" s="4">
        <f>E181/H181</f>
        <v>59.992164544564154</v>
      </c>
      <c r="J181" t="s">
        <v>21</v>
      </c>
      <c r="K181" t="s">
        <v>22</v>
      </c>
      <c r="L181">
        <v>1553576400</v>
      </c>
      <c r="M181" s="10">
        <f>INT(((L181/60)/60)/24)+DATE(1970,1,1)</f>
        <v>43550</v>
      </c>
      <c r="N181">
        <v>1553922000</v>
      </c>
      <c r="O181" s="10">
        <f>INT(((N181/60)/60)/24)+DATE(1970,1,1)</f>
        <v>43554</v>
      </c>
      <c r="P181" t="b">
        <v>0</v>
      </c>
      <c r="Q181" t="b">
        <v>0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5">
      <c r="A182">
        <v>312</v>
      </c>
      <c r="B182" t="s">
        <v>676</v>
      </c>
      <c r="C182" s="2" t="s">
        <v>677</v>
      </c>
      <c r="D182" s="4">
        <v>59100</v>
      </c>
      <c r="E182" s="4">
        <v>183345</v>
      </c>
      <c r="F182" s="6">
        <f>E182/D182</f>
        <v>3.1022842639593908</v>
      </c>
      <c r="G182" t="s">
        <v>20</v>
      </c>
      <c r="H182" s="4">
        <v>3742</v>
      </c>
      <c r="I182" s="4">
        <f>E182/H182</f>
        <v>48.996525921966864</v>
      </c>
      <c r="J182" t="s">
        <v>21</v>
      </c>
      <c r="K182" t="s">
        <v>22</v>
      </c>
      <c r="L182">
        <v>1382677200</v>
      </c>
      <c r="M182" s="10">
        <f>INT(((L182/60)/60)/24)+DATE(1970,1,1)</f>
        <v>41572</v>
      </c>
      <c r="N182">
        <v>1383282000</v>
      </c>
      <c r="O182" s="10">
        <f>INT(((N182/60)/60)/24)+DATE(1970,1,1)</f>
        <v>41579</v>
      </c>
      <c r="P182" t="b">
        <v>0</v>
      </c>
      <c r="Q182" t="b">
        <v>0</v>
      </c>
      <c r="R182" t="s">
        <v>33</v>
      </c>
      <c r="S182" t="str" cm="1">
        <f t="array" ref="S182:T182">_xlfn.TEXTSPLIT(R182,"/")</f>
        <v>theater</v>
      </c>
      <c r="T182" t="str">
        <v>plays</v>
      </c>
    </row>
    <row r="183" spans="1:20" x14ac:dyDescent="0.5">
      <c r="A183">
        <v>31</v>
      </c>
      <c r="B183" t="s">
        <v>103</v>
      </c>
      <c r="C183" s="2" t="s">
        <v>104</v>
      </c>
      <c r="D183" s="4">
        <v>3500</v>
      </c>
      <c r="E183" s="4">
        <v>10850</v>
      </c>
      <c r="F183" s="6">
        <f>E183/D183</f>
        <v>3.1</v>
      </c>
      <c r="G183" t="s">
        <v>20</v>
      </c>
      <c r="H183" s="4">
        <v>226</v>
      </c>
      <c r="I183" s="4">
        <f>E183/H183</f>
        <v>48.008849557522126</v>
      </c>
      <c r="J183" t="s">
        <v>40</v>
      </c>
      <c r="K183" t="s">
        <v>41</v>
      </c>
      <c r="L183">
        <v>1451973600</v>
      </c>
      <c r="M183" s="10">
        <f>INT(((L183/60)/60)/24)+DATE(1970,1,1)</f>
        <v>42374</v>
      </c>
      <c r="N183">
        <v>1454392800</v>
      </c>
      <c r="O183" s="10">
        <f>INT(((N183/60)/60)/24)+DATE(1970,1,1)</f>
        <v>42402</v>
      </c>
      <c r="P183" t="b">
        <v>0</v>
      </c>
      <c r="Q183" t="b">
        <v>0</v>
      </c>
      <c r="R183" t="s">
        <v>89</v>
      </c>
      <c r="S183" t="str" cm="1">
        <f t="array" ref="S183:T183">_xlfn.TEXTSPLIT(R183,"/")</f>
        <v>games</v>
      </c>
      <c r="T183" t="str">
        <v>video games</v>
      </c>
    </row>
    <row r="184" spans="1:20" x14ac:dyDescent="0.5">
      <c r="A184">
        <v>180</v>
      </c>
      <c r="B184" t="s">
        <v>412</v>
      </c>
      <c r="C184" s="2" t="s">
        <v>413</v>
      </c>
      <c r="D184" s="4">
        <v>56000</v>
      </c>
      <c r="E184" s="4">
        <v>172736</v>
      </c>
      <c r="F184" s="6">
        <f>E184/D184</f>
        <v>3.0845714285714285</v>
      </c>
      <c r="G184" t="s">
        <v>20</v>
      </c>
      <c r="H184" s="4">
        <v>2107</v>
      </c>
      <c r="I184" s="4">
        <f>E184/H184</f>
        <v>81.98196487897485</v>
      </c>
      <c r="J184" t="s">
        <v>26</v>
      </c>
      <c r="K184" t="s">
        <v>27</v>
      </c>
      <c r="L184">
        <v>1269234000</v>
      </c>
      <c r="M184" s="10">
        <f>INT(((L184/60)/60)/24)+DATE(1970,1,1)</f>
        <v>40259</v>
      </c>
      <c r="N184">
        <v>1269666000</v>
      </c>
      <c r="O184" s="10">
        <f>INT(((N184/60)/60)/24)+DATE(1970,1,1)</f>
        <v>40264</v>
      </c>
      <c r="P184" t="b">
        <v>0</v>
      </c>
      <c r="Q184" t="b">
        <v>0</v>
      </c>
      <c r="R184" t="s">
        <v>65</v>
      </c>
      <c r="S184" t="str" cm="1">
        <f t="array" ref="S184:T184">_xlfn.TEXTSPLIT(R184,"/")</f>
        <v>technology</v>
      </c>
      <c r="T184" t="str">
        <v>wearables</v>
      </c>
    </row>
    <row r="185" spans="1:20" x14ac:dyDescent="0.5">
      <c r="A185">
        <v>570</v>
      </c>
      <c r="B185" t="s">
        <v>1184</v>
      </c>
      <c r="C185" s="2" t="s">
        <v>1185</v>
      </c>
      <c r="D185" s="4">
        <v>31200</v>
      </c>
      <c r="E185" s="4">
        <v>95364</v>
      </c>
      <c r="F185" s="6">
        <f>E185/D185</f>
        <v>3.0565384615384614</v>
      </c>
      <c r="G185" t="s">
        <v>20</v>
      </c>
      <c r="H185" s="4">
        <v>2725</v>
      </c>
      <c r="I185" s="4">
        <f>E185/H185</f>
        <v>34.995963302752294</v>
      </c>
      <c r="J185" t="s">
        <v>21</v>
      </c>
      <c r="K185" t="s">
        <v>22</v>
      </c>
      <c r="L185">
        <v>1419055200</v>
      </c>
      <c r="M185" s="10">
        <f>INT(((L185/60)/60)/24)+DATE(1970,1,1)</f>
        <v>41993</v>
      </c>
      <c r="N185">
        <v>1419573600</v>
      </c>
      <c r="O185" s="10">
        <f>INT(((N185/60)/60)/24)+DATE(1970,1,1)</f>
        <v>41999</v>
      </c>
      <c r="P185" t="b">
        <v>0</v>
      </c>
      <c r="Q185" t="b">
        <v>1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5">
      <c r="A186">
        <v>491</v>
      </c>
      <c r="B186" t="s">
        <v>1030</v>
      </c>
      <c r="C186" s="2" t="s">
        <v>1031</v>
      </c>
      <c r="D186" s="4">
        <v>56800</v>
      </c>
      <c r="E186" s="4">
        <v>173437</v>
      </c>
      <c r="F186" s="6">
        <f>E186/D186</f>
        <v>3.0534683098591549</v>
      </c>
      <c r="G186" t="s">
        <v>20</v>
      </c>
      <c r="H186" s="4">
        <v>2443</v>
      </c>
      <c r="I186" s="4">
        <f>E186/H186</f>
        <v>70.993450675399103</v>
      </c>
      <c r="J186" t="s">
        <v>21</v>
      </c>
      <c r="K186" t="s">
        <v>22</v>
      </c>
      <c r="L186">
        <v>1372654800</v>
      </c>
      <c r="M186" s="10">
        <f>INT(((L186/60)/60)/24)+DATE(1970,1,1)</f>
        <v>41456</v>
      </c>
      <c r="N186">
        <v>1374901200</v>
      </c>
      <c r="O186" s="10">
        <f>INT(((N186/60)/60)/24)+DATE(1970,1,1)</f>
        <v>41482</v>
      </c>
      <c r="P186" t="b">
        <v>0</v>
      </c>
      <c r="Q186" t="b">
        <v>1</v>
      </c>
      <c r="R186" t="s">
        <v>17</v>
      </c>
      <c r="S186" t="str" cm="1">
        <f t="array" ref="S186:T186">_xlfn.TEXTSPLIT(R186,"/")</f>
        <v>food</v>
      </c>
      <c r="T186" t="str">
        <v>food trucks</v>
      </c>
    </row>
    <row r="187" spans="1:20" x14ac:dyDescent="0.5">
      <c r="A187">
        <v>272</v>
      </c>
      <c r="B187" t="s">
        <v>596</v>
      </c>
      <c r="C187" s="2" t="s">
        <v>597</v>
      </c>
      <c r="D187" s="4">
        <v>51100</v>
      </c>
      <c r="E187" s="4">
        <v>155349</v>
      </c>
      <c r="F187" s="6">
        <f>E187/D187</f>
        <v>3.0400978473581213</v>
      </c>
      <c r="G187" t="s">
        <v>20</v>
      </c>
      <c r="H187" s="4">
        <v>1894</v>
      </c>
      <c r="I187" s="4">
        <f>E187/H187</f>
        <v>82.021647307286173</v>
      </c>
      <c r="J187" t="s">
        <v>21</v>
      </c>
      <c r="K187" t="s">
        <v>22</v>
      </c>
      <c r="L187">
        <v>1562734800</v>
      </c>
      <c r="M187" s="10">
        <f>INT(((L187/60)/60)/24)+DATE(1970,1,1)</f>
        <v>43656</v>
      </c>
      <c r="N187">
        <v>1564894800</v>
      </c>
      <c r="O187" s="10">
        <f>INT(((N187/60)/60)/24)+DATE(1970,1,1)</f>
        <v>43681</v>
      </c>
      <c r="P187" t="b">
        <v>0</v>
      </c>
      <c r="Q187" t="b">
        <v>1</v>
      </c>
      <c r="R187" t="s">
        <v>33</v>
      </c>
      <c r="S187" t="str" cm="1">
        <f t="array" ref="S187:T187">_xlfn.TEXTSPLIT(R187,"/")</f>
        <v>theater</v>
      </c>
      <c r="T187" t="str">
        <v>plays</v>
      </c>
    </row>
    <row r="188" spans="1:20" x14ac:dyDescent="0.5">
      <c r="A188">
        <v>94</v>
      </c>
      <c r="B188" t="s">
        <v>237</v>
      </c>
      <c r="C188" s="2" t="s">
        <v>238</v>
      </c>
      <c r="D188" s="4">
        <v>2900</v>
      </c>
      <c r="E188" s="4">
        <v>8807</v>
      </c>
      <c r="F188" s="6">
        <f>E188/D188</f>
        <v>3.036896551724138</v>
      </c>
      <c r="G188" t="s">
        <v>20</v>
      </c>
      <c r="H188" s="4">
        <v>180</v>
      </c>
      <c r="I188" s="4">
        <f>E188/H188</f>
        <v>48.927777777777777</v>
      </c>
      <c r="J188" t="s">
        <v>40</v>
      </c>
      <c r="K188" t="s">
        <v>41</v>
      </c>
      <c r="L188">
        <v>1554613200</v>
      </c>
      <c r="M188" s="10">
        <f>INT(((L188/60)/60)/24)+DATE(1970,1,1)</f>
        <v>43562</v>
      </c>
      <c r="N188">
        <v>1555563600</v>
      </c>
      <c r="O188" s="10">
        <f>INT(((N188/60)/60)/24)+DATE(1970,1,1)</f>
        <v>43573</v>
      </c>
      <c r="P188" t="b">
        <v>0</v>
      </c>
      <c r="Q188" t="b">
        <v>0</v>
      </c>
      <c r="R188" t="s">
        <v>28</v>
      </c>
      <c r="S188" t="str" cm="1">
        <f t="array" ref="S188:T188">_xlfn.TEXTSPLIT(R188,"/")</f>
        <v>technology</v>
      </c>
      <c r="T188" t="str">
        <v>web</v>
      </c>
    </row>
    <row r="189" spans="1:20" x14ac:dyDescent="0.5">
      <c r="A189">
        <v>78</v>
      </c>
      <c r="B189" t="s">
        <v>204</v>
      </c>
      <c r="C189" s="2" t="s">
        <v>205</v>
      </c>
      <c r="D189" s="4">
        <v>4500</v>
      </c>
      <c r="E189" s="4">
        <v>13536</v>
      </c>
      <c r="F189" s="6">
        <f>E189/D189</f>
        <v>3.008</v>
      </c>
      <c r="G189" t="s">
        <v>20</v>
      </c>
      <c r="H189" s="4">
        <v>330</v>
      </c>
      <c r="I189" s="4">
        <f>E189/H189</f>
        <v>41.018181818181816</v>
      </c>
      <c r="J189" t="s">
        <v>21</v>
      </c>
      <c r="K189" t="s">
        <v>22</v>
      </c>
      <c r="L189">
        <v>1523854800</v>
      </c>
      <c r="M189" s="10">
        <f>INT(((L189/60)/60)/24)+DATE(1970,1,1)</f>
        <v>43206</v>
      </c>
      <c r="N189">
        <v>1523941200</v>
      </c>
      <c r="O189" s="10">
        <f>INT(((N189/60)/60)/24)+DATE(1970,1,1)</f>
        <v>43207</v>
      </c>
      <c r="P189" t="b">
        <v>0</v>
      </c>
      <c r="Q189" t="b">
        <v>0</v>
      </c>
      <c r="R189" t="s">
        <v>206</v>
      </c>
      <c r="S189" t="str" cm="1">
        <f t="array" ref="S189:T189">_xlfn.TEXTSPLIT(R189,"/")</f>
        <v>publishing</v>
      </c>
      <c r="T189" t="str">
        <v>translations</v>
      </c>
    </row>
    <row r="190" spans="1:20" x14ac:dyDescent="0.5">
      <c r="A190">
        <v>359</v>
      </c>
      <c r="B190" t="s">
        <v>770</v>
      </c>
      <c r="C190" s="2" t="s">
        <v>771</v>
      </c>
      <c r="D190" s="4">
        <v>4000</v>
      </c>
      <c r="E190" s="4">
        <v>11948</v>
      </c>
      <c r="F190" s="6">
        <f>E190/D190</f>
        <v>2.9870000000000001</v>
      </c>
      <c r="G190" t="s">
        <v>20</v>
      </c>
      <c r="H190" s="4">
        <v>187</v>
      </c>
      <c r="I190" s="4">
        <f>E190/H190</f>
        <v>63.893048128342244</v>
      </c>
      <c r="J190" t="s">
        <v>21</v>
      </c>
      <c r="K190" t="s">
        <v>22</v>
      </c>
      <c r="L190">
        <v>1314421200</v>
      </c>
      <c r="M190" s="10">
        <f>INT(((L190/60)/60)/24)+DATE(1970,1,1)</f>
        <v>40782</v>
      </c>
      <c r="N190">
        <v>1315026000</v>
      </c>
      <c r="O190" s="10">
        <f>INT(((N190/60)/60)/24)+DATE(1970,1,1)</f>
        <v>40789</v>
      </c>
      <c r="P190" t="b">
        <v>0</v>
      </c>
      <c r="Q190" t="b">
        <v>0</v>
      </c>
      <c r="R190" t="s">
        <v>71</v>
      </c>
      <c r="S190" t="str" cm="1">
        <f t="array" ref="S190:T190">_xlfn.TEXTSPLIT(R190,"/")</f>
        <v>film &amp; video</v>
      </c>
      <c r="T190" t="str">
        <v>animation</v>
      </c>
    </row>
    <row r="191" spans="1:20" x14ac:dyDescent="0.5">
      <c r="A191">
        <v>197</v>
      </c>
      <c r="B191" t="s">
        <v>446</v>
      </c>
      <c r="C191" s="2" t="s">
        <v>447</v>
      </c>
      <c r="D191" s="4">
        <v>54700</v>
      </c>
      <c r="E191" s="4">
        <v>163118</v>
      </c>
      <c r="F191" s="6">
        <f>E191/D191</f>
        <v>2.9820475319926874</v>
      </c>
      <c r="G191" t="s">
        <v>20</v>
      </c>
      <c r="H191" s="4">
        <v>1989</v>
      </c>
      <c r="I191" s="4">
        <f>E191/H191</f>
        <v>82.010055304172951</v>
      </c>
      <c r="J191" t="s">
        <v>21</v>
      </c>
      <c r="K191" t="s">
        <v>22</v>
      </c>
      <c r="L191">
        <v>1498194000</v>
      </c>
      <c r="M191" s="10">
        <f>INT(((L191/60)/60)/24)+DATE(1970,1,1)</f>
        <v>42909</v>
      </c>
      <c r="N191">
        <v>1499403600</v>
      </c>
      <c r="O191" s="10">
        <f>INT(((N191/60)/60)/24)+DATE(1970,1,1)</f>
        <v>42923</v>
      </c>
      <c r="P191" t="b">
        <v>0</v>
      </c>
      <c r="Q191" t="b">
        <v>0</v>
      </c>
      <c r="R191" t="s">
        <v>53</v>
      </c>
      <c r="S191" t="str" cm="1">
        <f t="array" ref="S191:T191">_xlfn.TEXTSPLIT(R191,"/")</f>
        <v>film &amp; video</v>
      </c>
      <c r="T191" t="str">
        <v>drama</v>
      </c>
    </row>
    <row r="192" spans="1:20" x14ac:dyDescent="0.5">
      <c r="A192">
        <v>962</v>
      </c>
      <c r="B192" t="s">
        <v>1954</v>
      </c>
      <c r="C192" s="2" t="s">
        <v>1955</v>
      </c>
      <c r="D192" s="4">
        <v>3600</v>
      </c>
      <c r="E192" s="4">
        <v>10657</v>
      </c>
      <c r="F192" s="6">
        <f>E192/D192</f>
        <v>2.9602777777777778</v>
      </c>
      <c r="G192" t="s">
        <v>20</v>
      </c>
      <c r="H192" s="4">
        <v>266</v>
      </c>
      <c r="I192" s="4">
        <f>E192/H192</f>
        <v>40.063909774436091</v>
      </c>
      <c r="J192" t="s">
        <v>21</v>
      </c>
      <c r="K192" t="s">
        <v>22</v>
      </c>
      <c r="L192">
        <v>1384408800</v>
      </c>
      <c r="M192" s="10">
        <f>INT(((L192/60)/60)/24)+DATE(1970,1,1)</f>
        <v>41592</v>
      </c>
      <c r="N192">
        <v>1386223200</v>
      </c>
      <c r="O192" s="10">
        <f>INT(((N192/60)/60)/24)+DATE(1970,1,1)</f>
        <v>41613</v>
      </c>
      <c r="P192" t="b">
        <v>0</v>
      </c>
      <c r="Q192" t="b">
        <v>0</v>
      </c>
      <c r="R192" t="s">
        <v>17</v>
      </c>
      <c r="S192" t="str" cm="1">
        <f t="array" ref="S192:T192">_xlfn.TEXTSPLIT(R192,"/")</f>
        <v>food</v>
      </c>
      <c r="T192" t="str">
        <v>food trucks</v>
      </c>
    </row>
    <row r="193" spans="1:20" x14ac:dyDescent="0.5">
      <c r="A193">
        <v>314</v>
      </c>
      <c r="B193" t="s">
        <v>680</v>
      </c>
      <c r="C193" s="2" t="s">
        <v>681</v>
      </c>
      <c r="D193" s="4">
        <v>1400</v>
      </c>
      <c r="E193" s="4">
        <v>4126</v>
      </c>
      <c r="F193" s="6">
        <f>E193/D193</f>
        <v>2.9471428571428571</v>
      </c>
      <c r="G193" t="s">
        <v>20</v>
      </c>
      <c r="H193" s="4">
        <v>133</v>
      </c>
      <c r="I193" s="4">
        <f>E193/H193</f>
        <v>31.022556390977442</v>
      </c>
      <c r="J193" t="s">
        <v>21</v>
      </c>
      <c r="K193" t="s">
        <v>22</v>
      </c>
      <c r="L193">
        <v>1552366800</v>
      </c>
      <c r="M193" s="10">
        <f>INT(((L193/60)/60)/24)+DATE(1970,1,1)</f>
        <v>43536</v>
      </c>
      <c r="N193">
        <v>1552798800</v>
      </c>
      <c r="O193" s="10">
        <f>INT(((N193/60)/60)/24)+DATE(1970,1,1)</f>
        <v>43541</v>
      </c>
      <c r="P193" t="b">
        <v>0</v>
      </c>
      <c r="Q193" t="b">
        <v>1</v>
      </c>
      <c r="R193" t="s">
        <v>42</v>
      </c>
      <c r="S193" t="str" cm="1">
        <f t="array" ref="S193:T193">_xlfn.TEXTSPLIT(R193,"/")</f>
        <v>film &amp; video</v>
      </c>
      <c r="T193" t="str">
        <v>documentary</v>
      </c>
    </row>
    <row r="194" spans="1:20" x14ac:dyDescent="0.5">
      <c r="A194">
        <v>184</v>
      </c>
      <c r="B194" t="s">
        <v>420</v>
      </c>
      <c r="C194" s="2" t="s">
        <v>421</v>
      </c>
      <c r="D194" s="4">
        <v>3600</v>
      </c>
      <c r="E194" s="4">
        <v>10550</v>
      </c>
      <c r="F194" s="6">
        <f>E194/D194</f>
        <v>2.9305555555555554</v>
      </c>
      <c r="G194" t="s">
        <v>20</v>
      </c>
      <c r="H194" s="4">
        <v>340</v>
      </c>
      <c r="I194" s="4">
        <f>E194/H194</f>
        <v>31.029411764705884</v>
      </c>
      <c r="J194" t="s">
        <v>21</v>
      </c>
      <c r="K194" t="s">
        <v>22</v>
      </c>
      <c r="L194">
        <v>1556859600</v>
      </c>
      <c r="M194" s="10">
        <f>INT(((L194/60)/60)/24)+DATE(1970,1,1)</f>
        <v>43588</v>
      </c>
      <c r="N194">
        <v>1556946000</v>
      </c>
      <c r="O194" s="10">
        <f>INT(((N194/60)/60)/24)+DATE(1970,1,1)</f>
        <v>43589</v>
      </c>
      <c r="P194" t="b">
        <v>0</v>
      </c>
      <c r="Q194" t="b">
        <v>0</v>
      </c>
      <c r="R194" t="s">
        <v>33</v>
      </c>
      <c r="S194" t="str" cm="1">
        <f t="array" ref="S194:T194">_xlfn.TEXTSPLIT(R194,"/")</f>
        <v>theater</v>
      </c>
      <c r="T194" t="str">
        <v>plays</v>
      </c>
    </row>
    <row r="195" spans="1:20" x14ac:dyDescent="0.5">
      <c r="A195">
        <v>821</v>
      </c>
      <c r="B195" t="s">
        <v>1675</v>
      </c>
      <c r="C195" s="2" t="s">
        <v>1676</v>
      </c>
      <c r="D195" s="4">
        <v>4900</v>
      </c>
      <c r="E195" s="4">
        <v>14273</v>
      </c>
      <c r="F195" s="6">
        <f>E195/D195</f>
        <v>2.9128571428571428</v>
      </c>
      <c r="G195" t="s">
        <v>20</v>
      </c>
      <c r="H195" s="4">
        <v>210</v>
      </c>
      <c r="I195" s="4">
        <f>E195/H195</f>
        <v>67.966666666666669</v>
      </c>
      <c r="J195" t="s">
        <v>21</v>
      </c>
      <c r="K195" t="s">
        <v>22</v>
      </c>
      <c r="L195">
        <v>1488261600</v>
      </c>
      <c r="M195" s="10">
        <f>INT(((L195/60)/60)/24)+DATE(1970,1,1)</f>
        <v>42794</v>
      </c>
      <c r="N195">
        <v>1489381200</v>
      </c>
      <c r="O195" s="10">
        <f>INT(((N195/60)/60)/24)+DATE(1970,1,1)</f>
        <v>42807</v>
      </c>
      <c r="P195" t="b">
        <v>0</v>
      </c>
      <c r="Q195" t="b">
        <v>0</v>
      </c>
      <c r="R195" t="s">
        <v>42</v>
      </c>
      <c r="S195" t="str" cm="1">
        <f t="array" ref="S195:T195">_xlfn.TEXTSPLIT(R195,"/")</f>
        <v>film &amp; video</v>
      </c>
      <c r="T195" t="str">
        <v>documentary</v>
      </c>
    </row>
    <row r="196" spans="1:20" x14ac:dyDescent="0.5">
      <c r="A196">
        <v>425</v>
      </c>
      <c r="B196" t="s">
        <v>899</v>
      </c>
      <c r="C196" s="2" t="s">
        <v>900</v>
      </c>
      <c r="D196" s="4">
        <v>2700</v>
      </c>
      <c r="E196" s="4">
        <v>7767</v>
      </c>
      <c r="F196" s="6">
        <f>E196/D196</f>
        <v>2.8766666666666665</v>
      </c>
      <c r="G196" t="s">
        <v>20</v>
      </c>
      <c r="H196" s="4">
        <v>92</v>
      </c>
      <c r="I196" s="4">
        <f>E196/H196</f>
        <v>84.423913043478265</v>
      </c>
      <c r="J196" t="s">
        <v>21</v>
      </c>
      <c r="K196" t="s">
        <v>22</v>
      </c>
      <c r="L196">
        <v>1438059600</v>
      </c>
      <c r="M196" s="10">
        <f>INT(((L196/60)/60)/24)+DATE(1970,1,1)</f>
        <v>42213</v>
      </c>
      <c r="N196">
        <v>1438578000</v>
      </c>
      <c r="O196" s="10">
        <f>INT(((N196/60)/60)/24)+DATE(1970,1,1)</f>
        <v>42219</v>
      </c>
      <c r="P196" t="b">
        <v>0</v>
      </c>
      <c r="Q196" t="b">
        <v>0</v>
      </c>
      <c r="R196" t="s">
        <v>122</v>
      </c>
      <c r="S196" t="str" cm="1">
        <f t="array" ref="S196:T196">_xlfn.TEXTSPLIT(R196,"/")</f>
        <v>photography</v>
      </c>
      <c r="T196" t="str">
        <v>photography books</v>
      </c>
    </row>
    <row r="197" spans="1:20" x14ac:dyDescent="0.5">
      <c r="A197">
        <v>305</v>
      </c>
      <c r="B197" t="s">
        <v>662</v>
      </c>
      <c r="C197" s="2" t="s">
        <v>663</v>
      </c>
      <c r="D197" s="4">
        <v>2800</v>
      </c>
      <c r="E197" s="4">
        <v>8014</v>
      </c>
      <c r="F197" s="6">
        <f>E197/D197</f>
        <v>2.8621428571428571</v>
      </c>
      <c r="G197" t="s">
        <v>20</v>
      </c>
      <c r="H197" s="4">
        <v>85</v>
      </c>
      <c r="I197" s="4">
        <f>E197/H197</f>
        <v>94.28235294117647</v>
      </c>
      <c r="J197" t="s">
        <v>21</v>
      </c>
      <c r="K197" t="s">
        <v>22</v>
      </c>
      <c r="L197">
        <v>1458363600</v>
      </c>
      <c r="M197" s="10">
        <f>INT(((L197/60)/60)/24)+DATE(1970,1,1)</f>
        <v>42448</v>
      </c>
      <c r="N197">
        <v>1461906000</v>
      </c>
      <c r="O197" s="10">
        <f>INT(((N197/60)/60)/24)+DATE(1970,1,1)</f>
        <v>42489</v>
      </c>
      <c r="P197" t="b">
        <v>0</v>
      </c>
      <c r="Q197" t="b">
        <v>0</v>
      </c>
      <c r="R197" t="s">
        <v>33</v>
      </c>
      <c r="S197" t="str" cm="1">
        <f t="array" ref="S197:T197">_xlfn.TEXTSPLIT(R197,"/")</f>
        <v>theater</v>
      </c>
      <c r="T197" t="str">
        <v>plays</v>
      </c>
    </row>
    <row r="198" spans="1:20" x14ac:dyDescent="0.5">
      <c r="A198">
        <v>470</v>
      </c>
      <c r="B198" t="s">
        <v>988</v>
      </c>
      <c r="C198" s="2" t="s">
        <v>989</v>
      </c>
      <c r="D198" s="4">
        <v>3600</v>
      </c>
      <c r="E198" s="4">
        <v>10289</v>
      </c>
      <c r="F198" s="6">
        <f>E198/D198</f>
        <v>2.8580555555555556</v>
      </c>
      <c r="G198" t="s">
        <v>20</v>
      </c>
      <c r="H198" s="4">
        <v>381</v>
      </c>
      <c r="I198" s="4">
        <f>E198/H198</f>
        <v>27.00524934383202</v>
      </c>
      <c r="J198" t="s">
        <v>21</v>
      </c>
      <c r="K198" t="s">
        <v>22</v>
      </c>
      <c r="L198">
        <v>1481522400</v>
      </c>
      <c r="M198" s="10">
        <f>INT(((L198/60)/60)/24)+DATE(1970,1,1)</f>
        <v>42716</v>
      </c>
      <c r="N198">
        <v>1482127200</v>
      </c>
      <c r="O198" s="10">
        <f>INT(((N198/60)/60)/24)+DATE(1970,1,1)</f>
        <v>42723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5">
      <c r="A199">
        <v>549</v>
      </c>
      <c r="B199" t="s">
        <v>1143</v>
      </c>
      <c r="C199" s="2" t="s">
        <v>1144</v>
      </c>
      <c r="D199" s="4">
        <v>29500</v>
      </c>
      <c r="E199" s="4">
        <v>83843</v>
      </c>
      <c r="F199" s="6">
        <f>E199/D199</f>
        <v>2.8421355932203389</v>
      </c>
      <c r="G199" t="s">
        <v>20</v>
      </c>
      <c r="H199" s="4">
        <v>762</v>
      </c>
      <c r="I199" s="4">
        <f>E199/H199</f>
        <v>110.03018372703411</v>
      </c>
      <c r="J199" t="s">
        <v>21</v>
      </c>
      <c r="K199" t="s">
        <v>22</v>
      </c>
      <c r="L199">
        <v>1369717200</v>
      </c>
      <c r="M199" s="10">
        <f>INT(((L199/60)/60)/24)+DATE(1970,1,1)</f>
        <v>41422</v>
      </c>
      <c r="N199">
        <v>1370494800</v>
      </c>
      <c r="O199" s="10">
        <f>INT(((N199/60)/60)/24)+DATE(1970,1,1)</f>
        <v>41431</v>
      </c>
      <c r="P199" t="b">
        <v>0</v>
      </c>
      <c r="Q199" t="b">
        <v>0</v>
      </c>
      <c r="R199" t="s">
        <v>65</v>
      </c>
      <c r="S199" t="str" cm="1">
        <f t="array" ref="S199:T199">_xlfn.TEXTSPLIT(R199,"/")</f>
        <v>technology</v>
      </c>
      <c r="T199" t="str">
        <v>wearables</v>
      </c>
    </row>
    <row r="200" spans="1:20" x14ac:dyDescent="0.5">
      <c r="A200">
        <v>608</v>
      </c>
      <c r="B200" t="s">
        <v>1258</v>
      </c>
      <c r="C200" s="2" t="s">
        <v>1259</v>
      </c>
      <c r="D200" s="4">
        <v>3900</v>
      </c>
      <c r="E200" s="4">
        <v>11075</v>
      </c>
      <c r="F200" s="6">
        <f>E200/D200</f>
        <v>2.8397435897435899</v>
      </c>
      <c r="G200" t="s">
        <v>20</v>
      </c>
      <c r="H200" s="4">
        <v>316</v>
      </c>
      <c r="I200" s="4">
        <f>E200/H200</f>
        <v>35.047468354430379</v>
      </c>
      <c r="J200" t="s">
        <v>21</v>
      </c>
      <c r="K200" t="s">
        <v>22</v>
      </c>
      <c r="L200">
        <v>1551852000</v>
      </c>
      <c r="M200" s="10">
        <f>INT(((L200/60)/60)/24)+DATE(1970,1,1)</f>
        <v>43530</v>
      </c>
      <c r="N200">
        <v>1552197600</v>
      </c>
      <c r="O200" s="10">
        <f>INT(((N200/60)/60)/24)+DATE(1970,1,1)</f>
        <v>43534</v>
      </c>
      <c r="P200" t="b">
        <v>0</v>
      </c>
      <c r="Q200" t="b">
        <v>1</v>
      </c>
      <c r="R200" t="s">
        <v>159</v>
      </c>
      <c r="S200" t="str" cm="1">
        <f t="array" ref="S200:T200">_xlfn.TEXTSPLIT(R200,"/")</f>
        <v>music</v>
      </c>
      <c r="T200" t="str">
        <v>jazz</v>
      </c>
    </row>
    <row r="201" spans="1:20" x14ac:dyDescent="0.5">
      <c r="A201">
        <v>102</v>
      </c>
      <c r="B201" t="s">
        <v>253</v>
      </c>
      <c r="C201" s="2" t="s">
        <v>254</v>
      </c>
      <c r="D201" s="4">
        <v>3700</v>
      </c>
      <c r="E201" s="4">
        <v>10422</v>
      </c>
      <c r="F201" s="6">
        <f>E201/D201</f>
        <v>2.8167567567567566</v>
      </c>
      <c r="G201" t="s">
        <v>20</v>
      </c>
      <c r="H201" s="4">
        <v>336</v>
      </c>
      <c r="I201" s="4">
        <f>E201/H201</f>
        <v>31.017857142857142</v>
      </c>
      <c r="J201" t="s">
        <v>21</v>
      </c>
      <c r="K201" t="s">
        <v>22</v>
      </c>
      <c r="L201">
        <v>1526274000</v>
      </c>
      <c r="M201" s="10">
        <f>INT(((L201/60)/60)/24)+DATE(1970,1,1)</f>
        <v>43234</v>
      </c>
      <c r="N201">
        <v>1526878800</v>
      </c>
      <c r="O201" s="10">
        <f>INT(((N201/60)/60)/24)+DATE(1970,1,1)</f>
        <v>43241</v>
      </c>
      <c r="P201" t="b">
        <v>0</v>
      </c>
      <c r="Q201" t="b">
        <v>1</v>
      </c>
      <c r="R201" t="s">
        <v>65</v>
      </c>
      <c r="S201" t="str" cm="1">
        <f t="array" ref="S201:T201">_xlfn.TEXTSPLIT(R201,"/")</f>
        <v>technology</v>
      </c>
      <c r="T201" t="str">
        <v>wearables</v>
      </c>
    </row>
    <row r="202" spans="1:20" x14ac:dyDescent="0.5">
      <c r="A202">
        <v>624</v>
      </c>
      <c r="B202" t="s">
        <v>1290</v>
      </c>
      <c r="C202" s="2" t="s">
        <v>1291</v>
      </c>
      <c r="D202" s="4">
        <v>5100</v>
      </c>
      <c r="E202" s="4">
        <v>14249</v>
      </c>
      <c r="F202" s="6">
        <f>E202/D202</f>
        <v>2.793921568627451</v>
      </c>
      <c r="G202" t="s">
        <v>20</v>
      </c>
      <c r="H202" s="4">
        <v>432</v>
      </c>
      <c r="I202" s="4">
        <f>E202/H202</f>
        <v>32.983796296296298</v>
      </c>
      <c r="J202" t="s">
        <v>21</v>
      </c>
      <c r="K202" t="s">
        <v>22</v>
      </c>
      <c r="L202">
        <v>1422165600</v>
      </c>
      <c r="M202" s="10">
        <f>INT(((L202/60)/60)/24)+DATE(1970,1,1)</f>
        <v>42029</v>
      </c>
      <c r="N202">
        <v>1422684000</v>
      </c>
      <c r="O202" s="10">
        <f>INT(((N202/60)/60)/24)+DATE(1970,1,1)</f>
        <v>42035</v>
      </c>
      <c r="P202" t="b">
        <v>0</v>
      </c>
      <c r="Q202" t="b">
        <v>0</v>
      </c>
      <c r="R202" t="s">
        <v>122</v>
      </c>
      <c r="S202" t="str" cm="1">
        <f t="array" ref="S202:T202">_xlfn.TEXTSPLIT(R202,"/")</f>
        <v>photography</v>
      </c>
      <c r="T202" t="str">
        <v>photography books</v>
      </c>
    </row>
    <row r="203" spans="1:20" x14ac:dyDescent="0.5">
      <c r="A203">
        <v>368</v>
      </c>
      <c r="B203" t="s">
        <v>788</v>
      </c>
      <c r="C203" s="2" t="s">
        <v>789</v>
      </c>
      <c r="D203" s="4">
        <v>5200</v>
      </c>
      <c r="E203" s="4">
        <v>14394</v>
      </c>
      <c r="F203" s="6">
        <f>E203/D203</f>
        <v>2.7680769230769231</v>
      </c>
      <c r="G203" t="s">
        <v>20</v>
      </c>
      <c r="H203" s="4">
        <v>206</v>
      </c>
      <c r="I203" s="4">
        <f>E203/H203</f>
        <v>69.873786407766985</v>
      </c>
      <c r="J203" t="s">
        <v>40</v>
      </c>
      <c r="K203" t="s">
        <v>41</v>
      </c>
      <c r="L203">
        <v>1286946000</v>
      </c>
      <c r="M203" s="10">
        <f>INT(((L203/60)/60)/24)+DATE(1970,1,1)</f>
        <v>40464</v>
      </c>
      <c r="N203">
        <v>1288933200</v>
      </c>
      <c r="O203" s="10">
        <f>INT(((N203/60)/60)/24)+DATE(1970,1,1)</f>
        <v>40487</v>
      </c>
      <c r="P203" t="b">
        <v>0</v>
      </c>
      <c r="Q203" t="b">
        <v>1</v>
      </c>
      <c r="R203" t="s">
        <v>42</v>
      </c>
      <c r="S203" t="str" cm="1">
        <f t="array" ref="S203:T203">_xlfn.TEXTSPLIT(R203,"/")</f>
        <v>film &amp; video</v>
      </c>
      <c r="T203" t="str">
        <v>documentary</v>
      </c>
    </row>
    <row r="204" spans="1:20" x14ac:dyDescent="0.5">
      <c r="A204">
        <v>544</v>
      </c>
      <c r="B204" t="s">
        <v>1133</v>
      </c>
      <c r="C204" s="2" t="s">
        <v>1134</v>
      </c>
      <c r="D204" s="4">
        <v>2800</v>
      </c>
      <c r="E204" s="4">
        <v>7742</v>
      </c>
      <c r="F204" s="6">
        <f>E204/D204</f>
        <v>2.7650000000000001</v>
      </c>
      <c r="G204" t="s">
        <v>20</v>
      </c>
      <c r="H204" s="4">
        <v>84</v>
      </c>
      <c r="I204" s="4">
        <f>E204/H204</f>
        <v>92.166666666666671</v>
      </c>
      <c r="J204" t="s">
        <v>21</v>
      </c>
      <c r="K204" t="s">
        <v>22</v>
      </c>
      <c r="L204">
        <v>1452232800</v>
      </c>
      <c r="M204" s="10">
        <f>INT(((L204/60)/60)/24)+DATE(1970,1,1)</f>
        <v>42377</v>
      </c>
      <c r="N204">
        <v>1453356000</v>
      </c>
      <c r="O204" s="10">
        <f>INT(((N204/60)/60)/24)+DATE(1970,1,1)</f>
        <v>42390</v>
      </c>
      <c r="P204" t="b">
        <v>0</v>
      </c>
      <c r="Q204" t="b">
        <v>0</v>
      </c>
      <c r="R204" t="s">
        <v>23</v>
      </c>
      <c r="S204" t="str" cm="1">
        <f t="array" ref="S204:T204">_xlfn.TEXTSPLIT(R204,"/")</f>
        <v>music</v>
      </c>
      <c r="T204" t="str">
        <v>rock</v>
      </c>
    </row>
    <row r="205" spans="1:20" x14ac:dyDescent="0.5">
      <c r="A205">
        <v>59</v>
      </c>
      <c r="B205" t="s">
        <v>166</v>
      </c>
      <c r="C205" s="2" t="s">
        <v>167</v>
      </c>
      <c r="D205" s="4">
        <v>1400</v>
      </c>
      <c r="E205" s="4">
        <v>3851</v>
      </c>
      <c r="F205" s="6">
        <f>E205/D205</f>
        <v>2.7507142857142859</v>
      </c>
      <c r="G205" t="s">
        <v>20</v>
      </c>
      <c r="H205" s="4">
        <v>128</v>
      </c>
      <c r="I205" s="4">
        <f>E205/H205</f>
        <v>30.0859375</v>
      </c>
      <c r="J205" t="s">
        <v>21</v>
      </c>
      <c r="K205" t="s">
        <v>22</v>
      </c>
      <c r="L205">
        <v>1497243600</v>
      </c>
      <c r="M205" s="10">
        <f>INT(((L205/60)/60)/24)+DATE(1970,1,1)</f>
        <v>42898</v>
      </c>
      <c r="N205">
        <v>1498539600</v>
      </c>
      <c r="O205" s="10">
        <f>INT(((N205/60)/60)/24)+DATE(1970,1,1)</f>
        <v>42913</v>
      </c>
      <c r="P205" t="b">
        <v>0</v>
      </c>
      <c r="Q205" t="b">
        <v>1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5">
      <c r="A206">
        <v>249</v>
      </c>
      <c r="B206" t="s">
        <v>550</v>
      </c>
      <c r="C206" s="2" t="s">
        <v>551</v>
      </c>
      <c r="D206" s="4">
        <v>61500</v>
      </c>
      <c r="E206" s="4">
        <v>168095</v>
      </c>
      <c r="F206" s="6">
        <f>E206/D206</f>
        <v>2.7332520325203253</v>
      </c>
      <c r="G206" t="s">
        <v>20</v>
      </c>
      <c r="H206" s="4">
        <v>6465</v>
      </c>
      <c r="I206" s="4">
        <f>E206/H206</f>
        <v>26.000773395204948</v>
      </c>
      <c r="J206" t="s">
        <v>21</v>
      </c>
      <c r="K206" t="s">
        <v>22</v>
      </c>
      <c r="L206">
        <v>1420178400</v>
      </c>
      <c r="M206" s="10">
        <f>INT(((L206/60)/60)/24)+DATE(1970,1,1)</f>
        <v>42006</v>
      </c>
      <c r="N206">
        <v>1420783200</v>
      </c>
      <c r="O206" s="10">
        <f>INT(((N206/60)/60)/24)+DATE(1970,1,1)</f>
        <v>42013</v>
      </c>
      <c r="P206" t="b">
        <v>0</v>
      </c>
      <c r="Q206" t="b">
        <v>0</v>
      </c>
      <c r="R206" t="s">
        <v>206</v>
      </c>
      <c r="S206" t="str" cm="1">
        <f t="array" ref="S206:T206">_xlfn.TEXTSPLIT(R206,"/")</f>
        <v>publishing</v>
      </c>
      <c r="T206" t="str">
        <v>translations</v>
      </c>
    </row>
    <row r="207" spans="1:20" x14ac:dyDescent="0.5">
      <c r="A207">
        <v>369</v>
      </c>
      <c r="B207" t="s">
        <v>790</v>
      </c>
      <c r="C207" s="2" t="s">
        <v>791</v>
      </c>
      <c r="D207" s="4">
        <v>5400</v>
      </c>
      <c r="E207" s="4">
        <v>14743</v>
      </c>
      <c r="F207" s="6">
        <f>E207/D207</f>
        <v>2.730185185185185</v>
      </c>
      <c r="G207" t="s">
        <v>20</v>
      </c>
      <c r="H207" s="4">
        <v>154</v>
      </c>
      <c r="I207" s="4">
        <f>E207/H207</f>
        <v>95.733766233766232</v>
      </c>
      <c r="J207" t="s">
        <v>21</v>
      </c>
      <c r="K207" t="s">
        <v>22</v>
      </c>
      <c r="L207">
        <v>1359871200</v>
      </c>
      <c r="M207" s="10">
        <f>INT(((L207/60)/60)/24)+DATE(1970,1,1)</f>
        <v>41308</v>
      </c>
      <c r="N207">
        <v>1363237200</v>
      </c>
      <c r="O207" s="10">
        <f>INT(((N207/60)/60)/24)+DATE(1970,1,1)</f>
        <v>41347</v>
      </c>
      <c r="P207" t="b">
        <v>0</v>
      </c>
      <c r="Q207" t="b">
        <v>1</v>
      </c>
      <c r="R207" t="s">
        <v>269</v>
      </c>
      <c r="S207" t="str" cm="1">
        <f t="array" ref="S207:T207">_xlfn.TEXTSPLIT(R207,"/")</f>
        <v>film &amp; video</v>
      </c>
      <c r="T207" t="str">
        <v>television</v>
      </c>
    </row>
    <row r="208" spans="1:20" x14ac:dyDescent="0.5">
      <c r="A208">
        <v>871</v>
      </c>
      <c r="B208" t="s">
        <v>1774</v>
      </c>
      <c r="C208" s="2" t="s">
        <v>1775</v>
      </c>
      <c r="D208" s="4">
        <v>71500</v>
      </c>
      <c r="E208" s="4">
        <v>194912</v>
      </c>
      <c r="F208" s="6">
        <f>E208/D208</f>
        <v>2.7260419580419581</v>
      </c>
      <c r="G208" t="s">
        <v>20</v>
      </c>
      <c r="H208" s="4">
        <v>2320</v>
      </c>
      <c r="I208" s="4">
        <f>E208/H208</f>
        <v>84.013793103448279</v>
      </c>
      <c r="J208" t="s">
        <v>21</v>
      </c>
      <c r="K208" t="s">
        <v>22</v>
      </c>
      <c r="L208">
        <v>1509512400</v>
      </c>
      <c r="M208" s="10">
        <f>INT(((L208/60)/60)/24)+DATE(1970,1,1)</f>
        <v>43040</v>
      </c>
      <c r="N208">
        <v>1511071200</v>
      </c>
      <c r="O208" s="10">
        <f>INT(((N208/60)/60)/24)+DATE(1970,1,1)</f>
        <v>43058</v>
      </c>
      <c r="P208" t="b">
        <v>0</v>
      </c>
      <c r="Q208" t="b">
        <v>1</v>
      </c>
      <c r="R208" t="s">
        <v>33</v>
      </c>
      <c r="S208" t="str" cm="1">
        <f t="array" ref="S208:T208">_xlfn.TEXTSPLIT(R208,"/")</f>
        <v>theater</v>
      </c>
      <c r="T208" t="str">
        <v>plays</v>
      </c>
    </row>
    <row r="209" spans="1:20" x14ac:dyDescent="0.5">
      <c r="A209">
        <v>548</v>
      </c>
      <c r="B209" t="s">
        <v>1141</v>
      </c>
      <c r="C209" s="2" t="s">
        <v>1142</v>
      </c>
      <c r="D209" s="4">
        <v>66100</v>
      </c>
      <c r="E209" s="4">
        <v>179074</v>
      </c>
      <c r="F209" s="6">
        <f>E209/D209</f>
        <v>2.7091376701966716</v>
      </c>
      <c r="G209" t="s">
        <v>20</v>
      </c>
      <c r="H209" s="4">
        <v>2985</v>
      </c>
      <c r="I209" s="4">
        <f>E209/H209</f>
        <v>59.991289782244557</v>
      </c>
      <c r="J209" t="s">
        <v>21</v>
      </c>
      <c r="K209" t="s">
        <v>22</v>
      </c>
      <c r="L209">
        <v>1459486800</v>
      </c>
      <c r="M209" s="10">
        <f>INT(((L209/60)/60)/24)+DATE(1970,1,1)</f>
        <v>42461</v>
      </c>
      <c r="N209">
        <v>1460610000</v>
      </c>
      <c r="O209" s="10">
        <f>INT(((N209/60)/60)/24)+DATE(1970,1,1)</f>
        <v>42474</v>
      </c>
      <c r="P209" t="b">
        <v>0</v>
      </c>
      <c r="Q209" t="b">
        <v>0</v>
      </c>
      <c r="R209" t="s">
        <v>33</v>
      </c>
      <c r="S209" t="str" cm="1">
        <f t="array" ref="S209:T209">_xlfn.TEXTSPLIT(R209,"/")</f>
        <v>theater</v>
      </c>
      <c r="T209" t="str">
        <v>plays</v>
      </c>
    </row>
    <row r="210" spans="1:20" x14ac:dyDescent="0.5">
      <c r="A210">
        <v>770</v>
      </c>
      <c r="B210" t="s">
        <v>1575</v>
      </c>
      <c r="C210" s="2" t="s">
        <v>1576</v>
      </c>
      <c r="D210" s="4">
        <v>4300</v>
      </c>
      <c r="E210" s="4">
        <v>11642</v>
      </c>
      <c r="F210" s="6">
        <f>E210/D210</f>
        <v>2.7074418604651163</v>
      </c>
      <c r="G210" t="s">
        <v>20</v>
      </c>
      <c r="H210" s="4">
        <v>216</v>
      </c>
      <c r="I210" s="4">
        <f>E210/H210</f>
        <v>53.898148148148145</v>
      </c>
      <c r="J210" t="s">
        <v>107</v>
      </c>
      <c r="K210" t="s">
        <v>108</v>
      </c>
      <c r="L210">
        <v>1397451600</v>
      </c>
      <c r="M210" s="10">
        <f>INT(((L210/60)/60)/24)+DATE(1970,1,1)</f>
        <v>41743</v>
      </c>
      <c r="N210">
        <v>1398056400</v>
      </c>
      <c r="O210" s="10">
        <f>INT(((N210/60)/60)/24)+DATE(1970,1,1)</f>
        <v>41750</v>
      </c>
      <c r="P210" t="b">
        <v>0</v>
      </c>
      <c r="Q210" t="b">
        <v>1</v>
      </c>
      <c r="R210" t="s">
        <v>33</v>
      </c>
      <c r="S210" t="str" cm="1">
        <f t="array" ref="S210:T210">_xlfn.TEXTSPLIT(R210,"/")</f>
        <v>theater</v>
      </c>
      <c r="T210" t="str">
        <v>plays</v>
      </c>
    </row>
    <row r="211" spans="1:20" x14ac:dyDescent="0.5">
      <c r="A211">
        <v>723</v>
      </c>
      <c r="B211" t="s">
        <v>1484</v>
      </c>
      <c r="C211" s="2" t="s">
        <v>1485</v>
      </c>
      <c r="D211" s="4">
        <v>4900</v>
      </c>
      <c r="E211" s="4">
        <v>13250</v>
      </c>
      <c r="F211" s="6">
        <f>E211/D211</f>
        <v>2.704081632653061</v>
      </c>
      <c r="G211" t="s">
        <v>20</v>
      </c>
      <c r="H211" s="4">
        <v>144</v>
      </c>
      <c r="I211" s="4">
        <f>E211/H211</f>
        <v>92.013888888888886</v>
      </c>
      <c r="J211" t="s">
        <v>26</v>
      </c>
      <c r="K211" t="s">
        <v>27</v>
      </c>
      <c r="L211">
        <v>1456898400</v>
      </c>
      <c r="M211" s="10">
        <f>INT(((L211/60)/60)/24)+DATE(1970,1,1)</f>
        <v>42431</v>
      </c>
      <c r="N211">
        <v>1458709200</v>
      </c>
      <c r="O211" s="10">
        <f>INT(((N211/60)/60)/24)+DATE(1970,1,1)</f>
        <v>42452</v>
      </c>
      <c r="P211" t="b">
        <v>0</v>
      </c>
      <c r="Q211" t="b">
        <v>0</v>
      </c>
      <c r="R211" t="s">
        <v>33</v>
      </c>
      <c r="S211" t="str" cm="1">
        <f t="array" ref="S211:T211">_xlfn.TEXTSPLIT(R211,"/")</f>
        <v>theater</v>
      </c>
      <c r="T211" t="str">
        <v>plays</v>
      </c>
    </row>
    <row r="212" spans="1:20" x14ac:dyDescent="0.5">
      <c r="A212">
        <v>112</v>
      </c>
      <c r="B212" t="s">
        <v>274</v>
      </c>
      <c r="C212" s="2" t="s">
        <v>275</v>
      </c>
      <c r="D212" s="4">
        <v>4700</v>
      </c>
      <c r="E212" s="4">
        <v>12635</v>
      </c>
      <c r="F212" s="6">
        <f>E212/D212</f>
        <v>2.6882978723404256</v>
      </c>
      <c r="G212" t="s">
        <v>20</v>
      </c>
      <c r="H212" s="4">
        <v>361</v>
      </c>
      <c r="I212" s="4">
        <f>E212/H212</f>
        <v>35</v>
      </c>
      <c r="J212" t="s">
        <v>26</v>
      </c>
      <c r="K212" t="s">
        <v>27</v>
      </c>
      <c r="L212">
        <v>1408856400</v>
      </c>
      <c r="M212" s="10">
        <f>INT(((L212/60)/60)/24)+DATE(1970,1,1)</f>
        <v>41875</v>
      </c>
      <c r="N212">
        <v>1410152400</v>
      </c>
      <c r="O212" s="10">
        <f>INT(((N212/60)/60)/24)+DATE(1970,1,1)</f>
        <v>41890</v>
      </c>
      <c r="P212" t="b">
        <v>0</v>
      </c>
      <c r="Q212" t="b">
        <v>0</v>
      </c>
      <c r="R212" t="s">
        <v>28</v>
      </c>
      <c r="S212" t="str" cm="1">
        <f t="array" ref="S212:T212">_xlfn.TEXTSPLIT(R212,"/")</f>
        <v>technology</v>
      </c>
      <c r="T212" t="str">
        <v>web</v>
      </c>
    </row>
    <row r="213" spans="1:20" x14ac:dyDescent="0.5">
      <c r="A213">
        <v>804</v>
      </c>
      <c r="B213" t="s">
        <v>1643</v>
      </c>
      <c r="C213" s="2" t="s">
        <v>1644</v>
      </c>
      <c r="D213" s="4">
        <v>2600</v>
      </c>
      <c r="E213" s="4">
        <v>6987</v>
      </c>
      <c r="F213" s="6">
        <f>E213/D213</f>
        <v>2.6873076923076922</v>
      </c>
      <c r="G213" t="s">
        <v>20</v>
      </c>
      <c r="H213" s="4">
        <v>218</v>
      </c>
      <c r="I213" s="4">
        <f>E213/H213</f>
        <v>32.050458715596328</v>
      </c>
      <c r="J213" t="s">
        <v>21</v>
      </c>
      <c r="K213" t="s">
        <v>22</v>
      </c>
      <c r="L213">
        <v>1514872800</v>
      </c>
      <c r="M213" s="10">
        <f>INT(((L213/60)/60)/24)+DATE(1970,1,1)</f>
        <v>43102</v>
      </c>
      <c r="N213">
        <v>1516600800</v>
      </c>
      <c r="O213" s="10">
        <f>INT(((N213/60)/60)/24)+DATE(1970,1,1)</f>
        <v>43122</v>
      </c>
      <c r="P213" t="b">
        <v>0</v>
      </c>
      <c r="Q213" t="b">
        <v>0</v>
      </c>
      <c r="R213" t="s">
        <v>23</v>
      </c>
      <c r="S213" t="str" cm="1">
        <f t="array" ref="S213:T213">_xlfn.TEXTSPLIT(R213,"/")</f>
        <v>music</v>
      </c>
      <c r="T213" t="str">
        <v>rock</v>
      </c>
    </row>
    <row r="214" spans="1:20" x14ac:dyDescent="0.5">
      <c r="A214">
        <v>258</v>
      </c>
      <c r="B214" t="s">
        <v>568</v>
      </c>
      <c r="C214" s="2" t="s">
        <v>569</v>
      </c>
      <c r="D214" s="4">
        <v>5000</v>
      </c>
      <c r="E214" s="4">
        <v>13424</v>
      </c>
      <c r="F214" s="6">
        <f>E214/D214</f>
        <v>2.6848000000000001</v>
      </c>
      <c r="G214" t="s">
        <v>20</v>
      </c>
      <c r="H214" s="4">
        <v>186</v>
      </c>
      <c r="I214" s="4">
        <f>E214/H214</f>
        <v>72.172043010752688</v>
      </c>
      <c r="J214" t="s">
        <v>21</v>
      </c>
      <c r="K214" t="s">
        <v>22</v>
      </c>
      <c r="L214">
        <v>1481176800</v>
      </c>
      <c r="M214" s="10">
        <f>INT(((L214/60)/60)/24)+DATE(1970,1,1)</f>
        <v>42712</v>
      </c>
      <c r="N214">
        <v>1482904800</v>
      </c>
      <c r="O214" s="10">
        <f>INT(((N214/60)/60)/24)+DATE(1970,1,1)</f>
        <v>42732</v>
      </c>
      <c r="P214" t="b">
        <v>0</v>
      </c>
      <c r="Q214" t="b">
        <v>1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x14ac:dyDescent="0.5">
      <c r="A215">
        <v>620</v>
      </c>
      <c r="B215" t="s">
        <v>1282</v>
      </c>
      <c r="C215" s="2" t="s">
        <v>1283</v>
      </c>
      <c r="D215" s="4">
        <v>4300</v>
      </c>
      <c r="E215" s="4">
        <v>11525</v>
      </c>
      <c r="F215" s="6">
        <f>E215/D215</f>
        <v>2.6802325581395348</v>
      </c>
      <c r="G215" t="s">
        <v>20</v>
      </c>
      <c r="H215" s="4">
        <v>128</v>
      </c>
      <c r="I215" s="4">
        <f>E215/H215</f>
        <v>90.0390625</v>
      </c>
      <c r="J215" t="s">
        <v>26</v>
      </c>
      <c r="K215" t="s">
        <v>27</v>
      </c>
      <c r="L215">
        <v>1467954000</v>
      </c>
      <c r="M215" s="10">
        <f>INT(((L215/60)/60)/24)+DATE(1970,1,1)</f>
        <v>42559</v>
      </c>
      <c r="N215">
        <v>1468299600</v>
      </c>
      <c r="O215" s="10">
        <f>INT(((N215/60)/60)/24)+DATE(1970,1,1)</f>
        <v>42563</v>
      </c>
      <c r="P215" t="b">
        <v>0</v>
      </c>
      <c r="Q215" t="b">
        <v>0</v>
      </c>
      <c r="R215" t="s">
        <v>122</v>
      </c>
      <c r="S215" t="str" cm="1">
        <f t="array" ref="S215:T215">_xlfn.TEXTSPLIT(R215,"/")</f>
        <v>photography</v>
      </c>
      <c r="T215" t="str">
        <v>photography books</v>
      </c>
    </row>
    <row r="216" spans="1:20" x14ac:dyDescent="0.5">
      <c r="A216">
        <v>827</v>
      </c>
      <c r="B216" t="s">
        <v>1687</v>
      </c>
      <c r="C216" s="2" t="s">
        <v>1688</v>
      </c>
      <c r="D216" s="4">
        <v>2300</v>
      </c>
      <c r="E216" s="4">
        <v>6134</v>
      </c>
      <c r="F216" s="6">
        <f>E216/D216</f>
        <v>2.6669565217391304</v>
      </c>
      <c r="G216" t="s">
        <v>20</v>
      </c>
      <c r="H216" s="4">
        <v>82</v>
      </c>
      <c r="I216" s="4">
        <f>E216/H216</f>
        <v>74.804878048780495</v>
      </c>
      <c r="J216" t="s">
        <v>26</v>
      </c>
      <c r="K216" t="s">
        <v>27</v>
      </c>
      <c r="L216">
        <v>1304398800</v>
      </c>
      <c r="M216" s="10">
        <f>INT(((L216/60)/60)/24)+DATE(1970,1,1)</f>
        <v>40666</v>
      </c>
      <c r="N216">
        <v>1305435600</v>
      </c>
      <c r="O216" s="10">
        <f>INT(((N216/60)/60)/24)+DATE(1970,1,1)</f>
        <v>40678</v>
      </c>
      <c r="P216" t="b">
        <v>0</v>
      </c>
      <c r="Q216" t="b">
        <v>1</v>
      </c>
      <c r="R216" t="s">
        <v>53</v>
      </c>
      <c r="S216" t="str" cm="1">
        <f t="array" ref="S216:T216">_xlfn.TEXTSPLIT(R216,"/")</f>
        <v>film &amp; video</v>
      </c>
      <c r="T216" t="str">
        <v>drama</v>
      </c>
    </row>
    <row r="217" spans="1:20" x14ac:dyDescent="0.5">
      <c r="A217">
        <v>10</v>
      </c>
      <c r="B217" t="s">
        <v>51</v>
      </c>
      <c r="C217" s="2" t="s">
        <v>52</v>
      </c>
      <c r="D217" s="4">
        <v>5200</v>
      </c>
      <c r="E217" s="4">
        <v>13838</v>
      </c>
      <c r="F217" s="6">
        <f>E217/D217</f>
        <v>2.6611538461538462</v>
      </c>
      <c r="G217" t="s">
        <v>20</v>
      </c>
      <c r="H217" s="4">
        <v>220</v>
      </c>
      <c r="I217" s="4">
        <f>E217/H217</f>
        <v>62.9</v>
      </c>
      <c r="J217" t="s">
        <v>21</v>
      </c>
      <c r="K217" t="s">
        <v>22</v>
      </c>
      <c r="L217">
        <v>1281762000</v>
      </c>
      <c r="M217" s="10">
        <f>INT(((L217/60)/60)/24)+DATE(1970,1,1)</f>
        <v>40404</v>
      </c>
      <c r="N217">
        <v>1285909200</v>
      </c>
      <c r="O217" s="10">
        <f>INT(((N217/60)/60)/24)+DATE(1970,1,1)</f>
        <v>40452</v>
      </c>
      <c r="P217" t="b">
        <v>0</v>
      </c>
      <c r="Q217" t="b">
        <v>0</v>
      </c>
      <c r="R217" t="s">
        <v>53</v>
      </c>
      <c r="S217" t="str" cm="1">
        <f t="array" ref="S217:T217">_xlfn.TEXTSPLIT(R217,"/")</f>
        <v>film &amp; video</v>
      </c>
      <c r="T217" t="str">
        <v>drama</v>
      </c>
    </row>
    <row r="218" spans="1:20" x14ac:dyDescent="0.5">
      <c r="A218">
        <v>540</v>
      </c>
      <c r="B218" t="s">
        <v>1125</v>
      </c>
      <c r="C218" s="2" t="s">
        <v>1126</v>
      </c>
      <c r="D218" s="4">
        <v>5300</v>
      </c>
      <c r="E218" s="4">
        <v>14097</v>
      </c>
      <c r="F218" s="6">
        <f>E218/D218</f>
        <v>2.6598113207547169</v>
      </c>
      <c r="G218" t="s">
        <v>20</v>
      </c>
      <c r="H218" s="4">
        <v>247</v>
      </c>
      <c r="I218" s="4">
        <f>E218/H218</f>
        <v>57.072874493927124</v>
      </c>
      <c r="J218" t="s">
        <v>21</v>
      </c>
      <c r="K218" t="s">
        <v>22</v>
      </c>
      <c r="L218">
        <v>1525496400</v>
      </c>
      <c r="M218" s="10">
        <f>INT(((L218/60)/60)/24)+DATE(1970,1,1)</f>
        <v>43225</v>
      </c>
      <c r="N218">
        <v>1527397200</v>
      </c>
      <c r="O218" s="10">
        <f>INT(((N218/60)/60)/24)+DATE(1970,1,1)</f>
        <v>43247</v>
      </c>
      <c r="P218" t="b">
        <v>0</v>
      </c>
      <c r="Q218" t="b">
        <v>0</v>
      </c>
      <c r="R218" t="s">
        <v>122</v>
      </c>
      <c r="S218" t="str" cm="1">
        <f t="array" ref="S218:T218">_xlfn.TEXTSPLIT(R218,"/")</f>
        <v>photography</v>
      </c>
      <c r="T218" t="str">
        <v>photography books</v>
      </c>
    </row>
    <row r="219" spans="1:20" x14ac:dyDescent="0.5">
      <c r="A219">
        <v>807</v>
      </c>
      <c r="B219" t="s">
        <v>1649</v>
      </c>
      <c r="C219" s="2" t="s">
        <v>1650</v>
      </c>
      <c r="D219" s="4">
        <v>700</v>
      </c>
      <c r="E219" s="4">
        <v>1848</v>
      </c>
      <c r="F219" s="6">
        <f>E219/D219</f>
        <v>2.64</v>
      </c>
      <c r="G219" t="s">
        <v>20</v>
      </c>
      <c r="H219" s="4">
        <v>43</v>
      </c>
      <c r="I219" s="4">
        <f>E219/H219</f>
        <v>42.97674418604651</v>
      </c>
      <c r="J219" t="s">
        <v>21</v>
      </c>
      <c r="K219" t="s">
        <v>22</v>
      </c>
      <c r="L219">
        <v>1571115600</v>
      </c>
      <c r="M219" s="10">
        <f>INT(((L219/60)/60)/24)+DATE(1970,1,1)</f>
        <v>43753</v>
      </c>
      <c r="N219">
        <v>1574920800</v>
      </c>
      <c r="O219" s="10">
        <f>INT(((N219/60)/60)/24)+DATE(1970,1,1)</f>
        <v>43797</v>
      </c>
      <c r="P219" t="b">
        <v>0</v>
      </c>
      <c r="Q219" t="b">
        <v>1</v>
      </c>
      <c r="R219" t="s">
        <v>33</v>
      </c>
      <c r="S219" t="str" cm="1">
        <f t="array" ref="S219:T219">_xlfn.TEXTSPLIT(R219,"/")</f>
        <v>theater</v>
      </c>
      <c r="T219" t="str">
        <v>plays</v>
      </c>
    </row>
    <row r="220" spans="1:20" x14ac:dyDescent="0.5">
      <c r="A220">
        <v>137</v>
      </c>
      <c r="B220" t="s">
        <v>326</v>
      </c>
      <c r="C220" s="2" t="s">
        <v>327</v>
      </c>
      <c r="D220" s="4">
        <v>1800</v>
      </c>
      <c r="E220" s="4">
        <v>4712</v>
      </c>
      <c r="F220" s="6">
        <f>E220/D220</f>
        <v>2.617777777777778</v>
      </c>
      <c r="G220" t="s">
        <v>20</v>
      </c>
      <c r="H220" s="4">
        <v>50</v>
      </c>
      <c r="I220" s="4">
        <f>E220/H220</f>
        <v>94.24</v>
      </c>
      <c r="J220" t="s">
        <v>21</v>
      </c>
      <c r="K220" t="s">
        <v>22</v>
      </c>
      <c r="L220">
        <v>1286341200</v>
      </c>
      <c r="M220" s="10">
        <f>INT(((L220/60)/60)/24)+DATE(1970,1,1)</f>
        <v>40457</v>
      </c>
      <c r="N220">
        <v>1286859600</v>
      </c>
      <c r="O220" s="10">
        <f>INT(((N220/60)/60)/24)+DATE(1970,1,1)</f>
        <v>40463</v>
      </c>
      <c r="P220" t="b">
        <v>0</v>
      </c>
      <c r="Q220" t="b">
        <v>0</v>
      </c>
      <c r="R220" t="s">
        <v>68</v>
      </c>
      <c r="S220" t="str" cm="1">
        <f t="array" ref="S220:T220">_xlfn.TEXTSPLIT(R220,"/")</f>
        <v>publishing</v>
      </c>
      <c r="T220" t="str">
        <v>nonfiction</v>
      </c>
    </row>
    <row r="221" spans="1:20" x14ac:dyDescent="0.5">
      <c r="A221">
        <v>88</v>
      </c>
      <c r="B221" t="s">
        <v>225</v>
      </c>
      <c r="C221" s="2" t="s">
        <v>226</v>
      </c>
      <c r="D221" s="4">
        <v>4800</v>
      </c>
      <c r="E221" s="4">
        <v>12516</v>
      </c>
      <c r="F221" s="6">
        <f>E221/D221</f>
        <v>2.6074999999999999</v>
      </c>
      <c r="G221" t="s">
        <v>20</v>
      </c>
      <c r="H221" s="4">
        <v>113</v>
      </c>
      <c r="I221" s="4">
        <f>E221/H221</f>
        <v>110.76106194690266</v>
      </c>
      <c r="J221" t="s">
        <v>21</v>
      </c>
      <c r="K221" t="s">
        <v>22</v>
      </c>
      <c r="L221">
        <v>1429160400</v>
      </c>
      <c r="M221" s="10">
        <f>INT(((L221/60)/60)/24)+DATE(1970,1,1)</f>
        <v>42110</v>
      </c>
      <c r="N221">
        <v>1431061200</v>
      </c>
      <c r="O221" s="10">
        <f>INT(((N221/60)/60)/24)+DATE(1970,1,1)</f>
        <v>42132</v>
      </c>
      <c r="P221" t="b">
        <v>0</v>
      </c>
      <c r="Q221" t="b">
        <v>0</v>
      </c>
      <c r="R221" t="s">
        <v>206</v>
      </c>
      <c r="S221" t="str" cm="1">
        <f t="array" ref="S221:T221">_xlfn.TEXTSPLIT(R221,"/")</f>
        <v>publishing</v>
      </c>
      <c r="T221" t="str">
        <v>translations</v>
      </c>
    </row>
    <row r="222" spans="1:20" x14ac:dyDescent="0.5">
      <c r="A222">
        <v>484</v>
      </c>
      <c r="B222" t="s">
        <v>1015</v>
      </c>
      <c r="C222" s="2" t="s">
        <v>1016</v>
      </c>
      <c r="D222" s="4">
        <v>29600</v>
      </c>
      <c r="E222" s="4">
        <v>77021</v>
      </c>
      <c r="F222" s="6">
        <f>E222/D222</f>
        <v>2.6020608108108108</v>
      </c>
      <c r="G222" t="s">
        <v>20</v>
      </c>
      <c r="H222" s="4">
        <v>1572</v>
      </c>
      <c r="I222" s="4">
        <f>E222/H222</f>
        <v>48.99554707379135</v>
      </c>
      <c r="J222" t="s">
        <v>40</v>
      </c>
      <c r="K222" t="s">
        <v>41</v>
      </c>
      <c r="L222">
        <v>1407128400</v>
      </c>
      <c r="M222" s="10">
        <f>INT(((L222/60)/60)/24)+DATE(1970,1,1)</f>
        <v>41855</v>
      </c>
      <c r="N222">
        <v>1411362000</v>
      </c>
      <c r="O222" s="10">
        <f>INT(((N222/60)/60)/24)+DATE(1970,1,1)</f>
        <v>41904</v>
      </c>
      <c r="P222" t="b">
        <v>0</v>
      </c>
      <c r="Q222" t="b">
        <v>1</v>
      </c>
      <c r="R222" t="s">
        <v>17</v>
      </c>
      <c r="S222" t="str" cm="1">
        <f t="array" ref="S222:T222">_xlfn.TEXTSPLIT(R222,"/")</f>
        <v>food</v>
      </c>
      <c r="T222" t="str">
        <v>food trucks</v>
      </c>
    </row>
    <row r="223" spans="1:20" x14ac:dyDescent="0.5">
      <c r="A223">
        <v>225</v>
      </c>
      <c r="B223" t="s">
        <v>503</v>
      </c>
      <c r="C223" s="2" t="s">
        <v>504</v>
      </c>
      <c r="D223" s="4">
        <v>67800</v>
      </c>
      <c r="E223" s="4">
        <v>176398</v>
      </c>
      <c r="F223" s="6">
        <f>E223/D223</f>
        <v>2.6017404129793511</v>
      </c>
      <c r="G223" t="s">
        <v>20</v>
      </c>
      <c r="H223" s="4">
        <v>5880</v>
      </c>
      <c r="I223" s="4">
        <f>E223/H223</f>
        <v>29.999659863945578</v>
      </c>
      <c r="J223" t="s">
        <v>21</v>
      </c>
      <c r="K223" t="s">
        <v>22</v>
      </c>
      <c r="L223">
        <v>1399093200</v>
      </c>
      <c r="M223" s="10">
        <f>INT(((L223/60)/60)/24)+DATE(1970,1,1)</f>
        <v>41762</v>
      </c>
      <c r="N223">
        <v>1399093200</v>
      </c>
      <c r="O223" s="10">
        <f>INT(((N223/60)/60)/24)+DATE(1970,1,1)</f>
        <v>41762</v>
      </c>
      <c r="P223" t="b">
        <v>1</v>
      </c>
      <c r="Q223" t="b">
        <v>0</v>
      </c>
      <c r="R223" t="s">
        <v>23</v>
      </c>
      <c r="S223" t="str" cm="1">
        <f t="array" ref="S223:T223">_xlfn.TEXTSPLIT(R223,"/")</f>
        <v>music</v>
      </c>
      <c r="T223" t="str">
        <v>rock</v>
      </c>
    </row>
    <row r="224" spans="1:20" x14ac:dyDescent="0.5">
      <c r="A224">
        <v>92</v>
      </c>
      <c r="B224" t="s">
        <v>233</v>
      </c>
      <c r="C224" s="2" t="s">
        <v>234</v>
      </c>
      <c r="D224" s="4">
        <v>20000</v>
      </c>
      <c r="E224" s="4">
        <v>51775</v>
      </c>
      <c r="F224" s="6">
        <f>E224/D224</f>
        <v>2.5887500000000001</v>
      </c>
      <c r="G224" t="s">
        <v>20</v>
      </c>
      <c r="H224" s="4">
        <v>498</v>
      </c>
      <c r="I224" s="4">
        <f>E224/H224</f>
        <v>103.96586345381526</v>
      </c>
      <c r="J224" t="s">
        <v>98</v>
      </c>
      <c r="K224" t="s">
        <v>99</v>
      </c>
      <c r="L224">
        <v>1277269200</v>
      </c>
      <c r="M224" s="10">
        <f>INT(((L224/60)/60)/24)+DATE(1970,1,1)</f>
        <v>40352</v>
      </c>
      <c r="N224">
        <v>1277355600</v>
      </c>
      <c r="O224" s="10">
        <f>INT(((N224/60)/60)/24)+DATE(1970,1,1)</f>
        <v>40353</v>
      </c>
      <c r="P224" t="b">
        <v>0</v>
      </c>
      <c r="Q224" t="b">
        <v>1</v>
      </c>
      <c r="R224" t="s">
        <v>89</v>
      </c>
      <c r="S224" t="str" cm="1">
        <f t="array" ref="S224:T224">_xlfn.TEXTSPLIT(R224,"/")</f>
        <v>games</v>
      </c>
      <c r="T224" t="str">
        <v>video games</v>
      </c>
    </row>
    <row r="225" spans="1:20" ht="31.5" x14ac:dyDescent="0.5">
      <c r="A225">
        <v>891</v>
      </c>
      <c r="B225" t="s">
        <v>1814</v>
      </c>
      <c r="C225" s="2" t="s">
        <v>1815</v>
      </c>
      <c r="D225" s="4">
        <v>3000</v>
      </c>
      <c r="E225" s="4">
        <v>7758</v>
      </c>
      <c r="F225" s="6">
        <f>E225/D225</f>
        <v>2.5859999999999999</v>
      </c>
      <c r="G225" t="s">
        <v>20</v>
      </c>
      <c r="H225" s="4">
        <v>165</v>
      </c>
      <c r="I225" s="4">
        <f>E225/H225</f>
        <v>47.018181818181816</v>
      </c>
      <c r="J225" t="s">
        <v>15</v>
      </c>
      <c r="K225" t="s">
        <v>16</v>
      </c>
      <c r="L225">
        <v>1322892000</v>
      </c>
      <c r="M225" s="10">
        <f>INT(((L225/60)/60)/24)+DATE(1970,1,1)</f>
        <v>40880</v>
      </c>
      <c r="N225">
        <v>1326693600</v>
      </c>
      <c r="O225" s="10">
        <f>INT(((N225/60)/60)/24)+DATE(1970,1,1)</f>
        <v>40924</v>
      </c>
      <c r="P225" t="b">
        <v>0</v>
      </c>
      <c r="Q225" t="b">
        <v>0</v>
      </c>
      <c r="R225" t="s">
        <v>42</v>
      </c>
      <c r="S225" t="str" cm="1">
        <f t="array" ref="S225:T225">_xlfn.TEXTSPLIT(R225,"/")</f>
        <v>film &amp; video</v>
      </c>
      <c r="T225" t="str">
        <v>documentary</v>
      </c>
    </row>
    <row r="226" spans="1:20" x14ac:dyDescent="0.5">
      <c r="A226">
        <v>753</v>
      </c>
      <c r="B226" t="s">
        <v>1542</v>
      </c>
      <c r="C226" s="2" t="s">
        <v>1543</v>
      </c>
      <c r="D226" s="4">
        <v>4700</v>
      </c>
      <c r="E226" s="4">
        <v>12065</v>
      </c>
      <c r="F226" s="6">
        <f>E226/D226</f>
        <v>2.5670212765957445</v>
      </c>
      <c r="G226" t="s">
        <v>20</v>
      </c>
      <c r="H226" s="4">
        <v>137</v>
      </c>
      <c r="I226" s="4">
        <f>E226/H226</f>
        <v>88.065693430656935</v>
      </c>
      <c r="J226" t="s">
        <v>21</v>
      </c>
      <c r="K226" t="s">
        <v>22</v>
      </c>
      <c r="L226">
        <v>1274590800</v>
      </c>
      <c r="M226" s="10">
        <f>INT(((L226/60)/60)/24)+DATE(1970,1,1)</f>
        <v>40321</v>
      </c>
      <c r="N226">
        <v>1275886800</v>
      </c>
      <c r="O226" s="10">
        <f>INT(((N226/60)/60)/24)+DATE(1970,1,1)</f>
        <v>40336</v>
      </c>
      <c r="P226" t="b">
        <v>0</v>
      </c>
      <c r="Q226" t="b">
        <v>0</v>
      </c>
      <c r="R226" t="s">
        <v>122</v>
      </c>
      <c r="S226" t="str" cm="1">
        <f t="array" ref="S226:T226">_xlfn.TEXTSPLIT(R226,"/")</f>
        <v>photography</v>
      </c>
      <c r="T226" t="str">
        <v>photography books</v>
      </c>
    </row>
    <row r="227" spans="1:20" x14ac:dyDescent="0.5">
      <c r="A227">
        <v>68</v>
      </c>
      <c r="B227" t="s">
        <v>184</v>
      </c>
      <c r="C227" s="2" t="s">
        <v>185</v>
      </c>
      <c r="D227" s="4">
        <v>5700</v>
      </c>
      <c r="E227" s="4">
        <v>14508</v>
      </c>
      <c r="F227" s="6">
        <f>E227/D227</f>
        <v>2.5452631578947367</v>
      </c>
      <c r="G227" t="s">
        <v>20</v>
      </c>
      <c r="H227" s="4">
        <v>246</v>
      </c>
      <c r="I227" s="4">
        <f>E227/H227</f>
        <v>58.975609756097562</v>
      </c>
      <c r="J227" t="s">
        <v>107</v>
      </c>
      <c r="K227" t="s">
        <v>108</v>
      </c>
      <c r="L227">
        <v>1501131600</v>
      </c>
      <c r="M227" s="10">
        <f>INT(((L227/60)/60)/24)+DATE(1970,1,1)</f>
        <v>42943</v>
      </c>
      <c r="N227">
        <v>1505192400</v>
      </c>
      <c r="O227" s="10">
        <f>INT(((N227/60)/60)/24)+DATE(1970,1,1)</f>
        <v>42990</v>
      </c>
      <c r="P227" t="b">
        <v>0</v>
      </c>
      <c r="Q227" t="b">
        <v>1</v>
      </c>
      <c r="R227" t="s">
        <v>33</v>
      </c>
      <c r="S227" t="str" cm="1">
        <f t="array" ref="S227:T227">_xlfn.TEXTSPLIT(R227,"/")</f>
        <v>theater</v>
      </c>
      <c r="T227" t="str">
        <v>plays</v>
      </c>
    </row>
    <row r="228" spans="1:20" x14ac:dyDescent="0.5">
      <c r="A228">
        <v>163</v>
      </c>
      <c r="B228" t="s">
        <v>378</v>
      </c>
      <c r="C228" s="2" t="s">
        <v>379</v>
      </c>
      <c r="D228" s="4">
        <v>3500</v>
      </c>
      <c r="E228" s="4">
        <v>8864</v>
      </c>
      <c r="F228" s="6">
        <f>E228/D228</f>
        <v>2.5325714285714285</v>
      </c>
      <c r="G228" t="s">
        <v>20</v>
      </c>
      <c r="H228" s="4">
        <v>246</v>
      </c>
      <c r="I228" s="4">
        <f>E228/H228</f>
        <v>36.032520325203251</v>
      </c>
      <c r="J228" t="s">
        <v>21</v>
      </c>
      <c r="K228" t="s">
        <v>22</v>
      </c>
      <c r="L228">
        <v>1508475600</v>
      </c>
      <c r="M228" s="10">
        <f>INT(((L228/60)/60)/24)+DATE(1970,1,1)</f>
        <v>43028</v>
      </c>
      <c r="N228">
        <v>1512712800</v>
      </c>
      <c r="O228" s="10">
        <f>INT(((N228/60)/60)/24)+DATE(1970,1,1)</f>
        <v>43077</v>
      </c>
      <c r="P228" t="b">
        <v>0</v>
      </c>
      <c r="Q228" t="b">
        <v>1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5">
      <c r="A229">
        <v>269</v>
      </c>
      <c r="B229" t="s">
        <v>590</v>
      </c>
      <c r="C229" s="2" t="s">
        <v>591</v>
      </c>
      <c r="D229" s="4">
        <v>3500</v>
      </c>
      <c r="E229" s="4">
        <v>8842</v>
      </c>
      <c r="F229" s="6">
        <f>E229/D229</f>
        <v>2.5262857142857142</v>
      </c>
      <c r="G229" t="s">
        <v>20</v>
      </c>
      <c r="H229" s="4">
        <v>87</v>
      </c>
      <c r="I229" s="4">
        <f>E229/H229</f>
        <v>101.63218390804597</v>
      </c>
      <c r="J229" t="s">
        <v>21</v>
      </c>
      <c r="K229" t="s">
        <v>22</v>
      </c>
      <c r="L229">
        <v>1548914400</v>
      </c>
      <c r="M229" s="10">
        <f>INT(((L229/60)/60)/24)+DATE(1970,1,1)</f>
        <v>43496</v>
      </c>
      <c r="N229">
        <v>1550728800</v>
      </c>
      <c r="O229" s="10">
        <f>INT(((N229/60)/60)/24)+DATE(1970,1,1)</f>
        <v>43517</v>
      </c>
      <c r="P229" t="b">
        <v>0</v>
      </c>
      <c r="Q229" t="b">
        <v>0</v>
      </c>
      <c r="R229" t="s">
        <v>269</v>
      </c>
      <c r="S229" t="str" cm="1">
        <f t="array" ref="S229:T229">_xlfn.TEXTSPLIT(R229,"/")</f>
        <v>film &amp; video</v>
      </c>
      <c r="T229" t="str">
        <v>television</v>
      </c>
    </row>
    <row r="230" spans="1:20" x14ac:dyDescent="0.5">
      <c r="A230">
        <v>89</v>
      </c>
      <c r="B230" t="s">
        <v>227</v>
      </c>
      <c r="C230" s="2" t="s">
        <v>228</v>
      </c>
      <c r="D230" s="4">
        <v>3400</v>
      </c>
      <c r="E230" s="4">
        <v>8588</v>
      </c>
      <c r="F230" s="6">
        <f>E230/D230</f>
        <v>2.5258823529411765</v>
      </c>
      <c r="G230" t="s">
        <v>20</v>
      </c>
      <c r="H230" s="4">
        <v>96</v>
      </c>
      <c r="I230" s="4">
        <f>E230/H230</f>
        <v>89.458333333333329</v>
      </c>
      <c r="J230" t="s">
        <v>21</v>
      </c>
      <c r="K230" t="s">
        <v>22</v>
      </c>
      <c r="L230">
        <v>1271307600</v>
      </c>
      <c r="M230" s="10">
        <f>INT(((L230/60)/60)/24)+DATE(1970,1,1)</f>
        <v>40283</v>
      </c>
      <c r="N230">
        <v>1271480400</v>
      </c>
      <c r="O230" s="10">
        <f>INT(((N230/60)/60)/24)+DATE(1970,1,1)</f>
        <v>40285</v>
      </c>
      <c r="P230" t="b">
        <v>0</v>
      </c>
      <c r="Q230" t="b">
        <v>0</v>
      </c>
      <c r="R230" t="s">
        <v>33</v>
      </c>
      <c r="S230" t="str" cm="1">
        <f t="array" ref="S230:T230">_xlfn.TEXTSPLIT(R230,"/")</f>
        <v>theater</v>
      </c>
      <c r="T230" t="str">
        <v>plays</v>
      </c>
    </row>
    <row r="231" spans="1:20" x14ac:dyDescent="0.5">
      <c r="A231">
        <v>902</v>
      </c>
      <c r="B231" t="s">
        <v>1836</v>
      </c>
      <c r="C231" s="2" t="s">
        <v>1837</v>
      </c>
      <c r="D231" s="4">
        <v>1400</v>
      </c>
      <c r="E231" s="4">
        <v>3534</v>
      </c>
      <c r="F231" s="6">
        <f>E231/D231</f>
        <v>2.5242857142857145</v>
      </c>
      <c r="G231" t="s">
        <v>20</v>
      </c>
      <c r="H231" s="4">
        <v>110</v>
      </c>
      <c r="I231" s="4">
        <f>E231/H231</f>
        <v>32.127272727272725</v>
      </c>
      <c r="J231" t="s">
        <v>21</v>
      </c>
      <c r="K231" t="s">
        <v>22</v>
      </c>
      <c r="L231">
        <v>1454133600</v>
      </c>
      <c r="M231" s="10">
        <f>INT(((L231/60)/60)/24)+DATE(1970,1,1)</f>
        <v>42399</v>
      </c>
      <c r="N231">
        <v>1457762400</v>
      </c>
      <c r="O231" s="10">
        <f>INT(((N231/60)/60)/24)+DATE(1970,1,1)</f>
        <v>42441</v>
      </c>
      <c r="P231" t="b">
        <v>0</v>
      </c>
      <c r="Q231" t="b">
        <v>0</v>
      </c>
      <c r="R231" t="s">
        <v>28</v>
      </c>
      <c r="S231" t="str" cm="1">
        <f t="array" ref="S231:T231">_xlfn.TEXTSPLIT(R231,"/")</f>
        <v>technology</v>
      </c>
      <c r="T231" t="str">
        <v>web</v>
      </c>
    </row>
    <row r="232" spans="1:20" x14ac:dyDescent="0.5">
      <c r="A232">
        <v>860</v>
      </c>
      <c r="B232" t="s">
        <v>1752</v>
      </c>
      <c r="C232" s="2" t="s">
        <v>1753</v>
      </c>
      <c r="D232" s="4">
        <v>2000</v>
      </c>
      <c r="E232" s="4">
        <v>5033</v>
      </c>
      <c r="F232" s="6">
        <f>E232/D232</f>
        <v>2.5165000000000002</v>
      </c>
      <c r="G232" t="s">
        <v>20</v>
      </c>
      <c r="H232" s="4">
        <v>65</v>
      </c>
      <c r="I232" s="4">
        <f>E232/H232</f>
        <v>77.430769230769229</v>
      </c>
      <c r="J232" t="s">
        <v>21</v>
      </c>
      <c r="K232" t="s">
        <v>22</v>
      </c>
      <c r="L232">
        <v>1550556000</v>
      </c>
      <c r="M232" s="10">
        <f>INT(((L232/60)/60)/24)+DATE(1970,1,1)</f>
        <v>43515</v>
      </c>
      <c r="N232">
        <v>1551420000</v>
      </c>
      <c r="O232" s="10">
        <f>INT(((N232/60)/60)/24)+DATE(1970,1,1)</f>
        <v>43525</v>
      </c>
      <c r="P232" t="b">
        <v>0</v>
      </c>
      <c r="Q232" t="b">
        <v>1</v>
      </c>
      <c r="R232" t="s">
        <v>65</v>
      </c>
      <c r="S232" t="str" cm="1">
        <f t="array" ref="S232:T232">_xlfn.TEXTSPLIT(R232,"/")</f>
        <v>technology</v>
      </c>
      <c r="T232" t="str">
        <v>wearables</v>
      </c>
    </row>
    <row r="233" spans="1:20" ht="31.5" x14ac:dyDescent="0.5">
      <c r="A233">
        <v>617</v>
      </c>
      <c r="B233" t="s">
        <v>1276</v>
      </c>
      <c r="C233" s="2" t="s">
        <v>1277</v>
      </c>
      <c r="D233" s="4">
        <v>1400</v>
      </c>
      <c r="E233" s="4">
        <v>3496</v>
      </c>
      <c r="F233" s="6">
        <f>E233/D233</f>
        <v>2.4971428571428573</v>
      </c>
      <c r="G233" t="s">
        <v>20</v>
      </c>
      <c r="H233" s="4">
        <v>55</v>
      </c>
      <c r="I233" s="4">
        <f>E233/H233</f>
        <v>63.563636363636363</v>
      </c>
      <c r="J233" t="s">
        <v>21</v>
      </c>
      <c r="K233" t="s">
        <v>22</v>
      </c>
      <c r="L233">
        <v>1401858000</v>
      </c>
      <c r="M233" s="10">
        <f>INT(((L233/60)/60)/24)+DATE(1970,1,1)</f>
        <v>41794</v>
      </c>
      <c r="N233">
        <v>1402722000</v>
      </c>
      <c r="O233" s="10">
        <f>INT(((N233/60)/60)/24)+DATE(1970,1,1)</f>
        <v>41804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5">
      <c r="A234">
        <v>717</v>
      </c>
      <c r="B234" t="s">
        <v>1472</v>
      </c>
      <c r="C234" s="2" t="s">
        <v>1473</v>
      </c>
      <c r="D234" s="4">
        <v>5600</v>
      </c>
      <c r="E234" s="4">
        <v>13868</v>
      </c>
      <c r="F234" s="6">
        <f>E234/D234</f>
        <v>2.4764285714285714</v>
      </c>
      <c r="G234" t="s">
        <v>20</v>
      </c>
      <c r="H234" s="4">
        <v>555</v>
      </c>
      <c r="I234" s="4">
        <f>E234/H234</f>
        <v>24.987387387387386</v>
      </c>
      <c r="J234" t="s">
        <v>21</v>
      </c>
      <c r="K234" t="s">
        <v>22</v>
      </c>
      <c r="L234">
        <v>1313989200</v>
      </c>
      <c r="M234" s="10">
        <f>INT(((L234/60)/60)/24)+DATE(1970,1,1)</f>
        <v>40777</v>
      </c>
      <c r="N234">
        <v>1315803600</v>
      </c>
      <c r="O234" s="10">
        <f>INT(((N234/60)/60)/24)+DATE(1970,1,1)</f>
        <v>40798</v>
      </c>
      <c r="P234" t="b">
        <v>0</v>
      </c>
      <c r="Q234" t="b">
        <v>0</v>
      </c>
      <c r="R234" t="s">
        <v>42</v>
      </c>
      <c r="S234" t="str" cm="1">
        <f t="array" ref="S234:T234">_xlfn.TEXTSPLIT(R234,"/")</f>
        <v>film &amp; video</v>
      </c>
      <c r="T234" t="str">
        <v>documentary</v>
      </c>
    </row>
    <row r="235" spans="1:20" x14ac:dyDescent="0.5">
      <c r="A235">
        <v>13</v>
      </c>
      <c r="B235" t="s">
        <v>58</v>
      </c>
      <c r="C235" s="2" t="s">
        <v>59</v>
      </c>
      <c r="D235" s="4">
        <v>4200</v>
      </c>
      <c r="E235" s="4">
        <v>10295</v>
      </c>
      <c r="F235" s="6">
        <f>E235/D235</f>
        <v>2.4511904761904764</v>
      </c>
      <c r="G235" t="s">
        <v>20</v>
      </c>
      <c r="H235" s="4">
        <v>98</v>
      </c>
      <c r="I235" s="4">
        <f>E235/H235</f>
        <v>105.05102040816327</v>
      </c>
      <c r="J235" t="s">
        <v>21</v>
      </c>
      <c r="K235" t="s">
        <v>22</v>
      </c>
      <c r="L235">
        <v>1465621200</v>
      </c>
      <c r="M235" s="10">
        <f>INT(((L235/60)/60)/24)+DATE(1970,1,1)</f>
        <v>42532</v>
      </c>
      <c r="N235">
        <v>1466658000</v>
      </c>
      <c r="O235" s="10">
        <f>INT(((N235/60)/60)/24)+DATE(1970,1,1)</f>
        <v>42544</v>
      </c>
      <c r="P235" t="b">
        <v>0</v>
      </c>
      <c r="Q235" t="b">
        <v>0</v>
      </c>
      <c r="R235" t="s">
        <v>60</v>
      </c>
      <c r="S235" t="str" cm="1">
        <f t="array" ref="S235:T235">_xlfn.TEXTSPLIT(R235,"/")</f>
        <v>music</v>
      </c>
      <c r="T235" t="str">
        <v>indie rock</v>
      </c>
    </row>
    <row r="236" spans="1:20" x14ac:dyDescent="0.5">
      <c r="A236">
        <v>275</v>
      </c>
      <c r="B236" t="s">
        <v>602</v>
      </c>
      <c r="C236" s="2" t="s">
        <v>603</v>
      </c>
      <c r="D236" s="4">
        <v>3900</v>
      </c>
      <c r="E236" s="4">
        <v>9419</v>
      </c>
      <c r="F236" s="6">
        <f>E236/D236</f>
        <v>2.4151282051282053</v>
      </c>
      <c r="G236" t="s">
        <v>20</v>
      </c>
      <c r="H236" s="4">
        <v>116</v>
      </c>
      <c r="I236" s="4">
        <f>E236/H236</f>
        <v>81.198275862068968</v>
      </c>
      <c r="J236" t="s">
        <v>21</v>
      </c>
      <c r="K236" t="s">
        <v>22</v>
      </c>
      <c r="L236">
        <v>1554526800</v>
      </c>
      <c r="M236" s="10">
        <f>INT(((L236/60)/60)/24)+DATE(1970,1,1)</f>
        <v>43561</v>
      </c>
      <c r="N236">
        <v>1555218000</v>
      </c>
      <c r="O236" s="10">
        <f>INT(((N236/60)/60)/24)+DATE(1970,1,1)</f>
        <v>43569</v>
      </c>
      <c r="P236" t="b">
        <v>0</v>
      </c>
      <c r="Q236" t="b">
        <v>0</v>
      </c>
      <c r="R236" t="s">
        <v>206</v>
      </c>
      <c r="S236" t="str" cm="1">
        <f t="array" ref="S236:T236">_xlfn.TEXTSPLIT(R236,"/")</f>
        <v>publishing</v>
      </c>
      <c r="T236" t="str">
        <v>translations</v>
      </c>
    </row>
    <row r="237" spans="1:20" x14ac:dyDescent="0.5">
      <c r="A237">
        <v>556</v>
      </c>
      <c r="B237" t="s">
        <v>442</v>
      </c>
      <c r="C237" s="2" t="s">
        <v>1157</v>
      </c>
      <c r="D237" s="4">
        <v>5200</v>
      </c>
      <c r="E237" s="4">
        <v>12467</v>
      </c>
      <c r="F237" s="6">
        <f>E237/D237</f>
        <v>2.3975</v>
      </c>
      <c r="G237" t="s">
        <v>20</v>
      </c>
      <c r="H237" s="4">
        <v>122</v>
      </c>
      <c r="I237" s="4">
        <f>E237/H237</f>
        <v>102.18852459016394</v>
      </c>
      <c r="J237" t="s">
        <v>21</v>
      </c>
      <c r="K237" t="s">
        <v>22</v>
      </c>
      <c r="L237">
        <v>1315285200</v>
      </c>
      <c r="M237" s="10">
        <f>INT(((L237/60)/60)/24)+DATE(1970,1,1)</f>
        <v>40792</v>
      </c>
      <c r="N237">
        <v>1315890000</v>
      </c>
      <c r="O237" s="10">
        <f>INT(((N237/60)/60)/24)+DATE(1970,1,1)</f>
        <v>40799</v>
      </c>
      <c r="P237" t="b">
        <v>0</v>
      </c>
      <c r="Q237" t="b">
        <v>1</v>
      </c>
      <c r="R237" t="s">
        <v>206</v>
      </c>
      <c r="S237" t="str" cm="1">
        <f t="array" ref="S237:T237">_xlfn.TEXTSPLIT(R237,"/")</f>
        <v>publishing</v>
      </c>
      <c r="T237" t="str">
        <v>translations</v>
      </c>
    </row>
    <row r="238" spans="1:20" x14ac:dyDescent="0.5">
      <c r="A238">
        <v>933</v>
      </c>
      <c r="B238" t="s">
        <v>1898</v>
      </c>
      <c r="C238" s="2" t="s">
        <v>1899</v>
      </c>
      <c r="D238" s="4">
        <v>73000</v>
      </c>
      <c r="E238" s="4">
        <v>175015</v>
      </c>
      <c r="F238" s="6">
        <f>E238/D238</f>
        <v>2.3974657534246577</v>
      </c>
      <c r="G238" t="s">
        <v>20</v>
      </c>
      <c r="H238" s="4">
        <v>1902</v>
      </c>
      <c r="I238" s="4">
        <f>E238/H238</f>
        <v>92.016298633017882</v>
      </c>
      <c r="J238" t="s">
        <v>21</v>
      </c>
      <c r="K238" t="s">
        <v>22</v>
      </c>
      <c r="L238">
        <v>1365397200</v>
      </c>
      <c r="M238" s="10">
        <f>INT(((L238/60)/60)/24)+DATE(1970,1,1)</f>
        <v>41372</v>
      </c>
      <c r="N238">
        <v>1366520400</v>
      </c>
      <c r="O238" s="10">
        <f>INT(((N238/60)/60)/24)+DATE(1970,1,1)</f>
        <v>41385</v>
      </c>
      <c r="P238" t="b">
        <v>0</v>
      </c>
      <c r="Q238" t="b">
        <v>0</v>
      </c>
      <c r="R238" t="s">
        <v>33</v>
      </c>
      <c r="S238" t="str" cm="1">
        <f t="array" ref="S238:T238">_xlfn.TEXTSPLIT(R238,"/")</f>
        <v>theater</v>
      </c>
      <c r="T238" t="str">
        <v>plays</v>
      </c>
    </row>
    <row r="239" spans="1:20" x14ac:dyDescent="0.5">
      <c r="A239">
        <v>665</v>
      </c>
      <c r="B239" t="s">
        <v>1371</v>
      </c>
      <c r="C239" s="2" t="s">
        <v>1372</v>
      </c>
      <c r="D239" s="4">
        <v>5100</v>
      </c>
      <c r="E239" s="4">
        <v>12219</v>
      </c>
      <c r="F239" s="6">
        <f>E239/D239</f>
        <v>2.3958823529411766</v>
      </c>
      <c r="G239" t="s">
        <v>20</v>
      </c>
      <c r="H239" s="4">
        <v>272</v>
      </c>
      <c r="I239" s="4">
        <f>E239/H239</f>
        <v>44.922794117647058</v>
      </c>
      <c r="J239" t="s">
        <v>21</v>
      </c>
      <c r="K239" t="s">
        <v>22</v>
      </c>
      <c r="L239">
        <v>1310187600</v>
      </c>
      <c r="M239" s="10">
        <f>INT(((L239/60)/60)/24)+DATE(1970,1,1)</f>
        <v>40733</v>
      </c>
      <c r="N239">
        <v>1311397200</v>
      </c>
      <c r="O239" s="10">
        <f>INT(((N239/60)/60)/24)+DATE(1970,1,1)</f>
        <v>40747</v>
      </c>
      <c r="P239" t="b">
        <v>0</v>
      </c>
      <c r="Q239" t="b">
        <v>1</v>
      </c>
      <c r="R239" t="s">
        <v>42</v>
      </c>
      <c r="S239" t="str" cm="1">
        <f t="array" ref="S239:T239">_xlfn.TEXTSPLIT(R239,"/")</f>
        <v>film &amp; video</v>
      </c>
      <c r="T239" t="str">
        <v>documentary</v>
      </c>
    </row>
    <row r="240" spans="1:20" x14ac:dyDescent="0.5">
      <c r="A240">
        <v>813</v>
      </c>
      <c r="B240" t="s">
        <v>1660</v>
      </c>
      <c r="C240" s="2" t="s">
        <v>1661</v>
      </c>
      <c r="D240" s="4">
        <v>3200</v>
      </c>
      <c r="E240" s="4">
        <v>7661</v>
      </c>
      <c r="F240" s="6">
        <f>E240/D240</f>
        <v>2.3940625</v>
      </c>
      <c r="G240" t="s">
        <v>20</v>
      </c>
      <c r="H240" s="4">
        <v>68</v>
      </c>
      <c r="I240" s="4">
        <f>E240/H240</f>
        <v>112.66176470588235</v>
      </c>
      <c r="J240" t="s">
        <v>21</v>
      </c>
      <c r="K240" t="s">
        <v>22</v>
      </c>
      <c r="L240">
        <v>1346043600</v>
      </c>
      <c r="M240" s="10">
        <f>INT(((L240/60)/60)/24)+DATE(1970,1,1)</f>
        <v>41148</v>
      </c>
      <c r="N240">
        <v>1346907600</v>
      </c>
      <c r="O240" s="10">
        <f>INT(((N240/60)/60)/24)+DATE(1970,1,1)</f>
        <v>41158</v>
      </c>
      <c r="P240" t="b">
        <v>0</v>
      </c>
      <c r="Q240" t="b">
        <v>0</v>
      </c>
      <c r="R240" t="s">
        <v>89</v>
      </c>
      <c r="S240" t="str" cm="1">
        <f t="array" ref="S240:T240">_xlfn.TEXTSPLIT(R240,"/")</f>
        <v>games</v>
      </c>
      <c r="T240" t="str">
        <v>video games</v>
      </c>
    </row>
    <row r="241" spans="1:20" ht="31.5" x14ac:dyDescent="0.5">
      <c r="A241">
        <v>883</v>
      </c>
      <c r="B241" t="s">
        <v>1798</v>
      </c>
      <c r="C241" s="2" t="s">
        <v>1799</v>
      </c>
      <c r="D241" s="4">
        <v>3400</v>
      </c>
      <c r="E241" s="4">
        <v>8089</v>
      </c>
      <c r="F241" s="6">
        <f>E241/D241</f>
        <v>2.3791176470588233</v>
      </c>
      <c r="G241" t="s">
        <v>20</v>
      </c>
      <c r="H241" s="4">
        <v>193</v>
      </c>
      <c r="I241" s="4">
        <f>E241/H241</f>
        <v>41.911917098445599</v>
      </c>
      <c r="J241" t="s">
        <v>21</v>
      </c>
      <c r="K241" t="s">
        <v>22</v>
      </c>
      <c r="L241">
        <v>1274763600</v>
      </c>
      <c r="M241" s="10">
        <f>INT(((L241/60)/60)/24)+DATE(1970,1,1)</f>
        <v>40323</v>
      </c>
      <c r="N241">
        <v>1277874000</v>
      </c>
      <c r="O241" s="10">
        <f>INT(((N241/60)/60)/24)+DATE(1970,1,1)</f>
        <v>40359</v>
      </c>
      <c r="P241" t="b">
        <v>0</v>
      </c>
      <c r="Q241" t="b">
        <v>0</v>
      </c>
      <c r="R241" t="s">
        <v>100</v>
      </c>
      <c r="S241" t="str" cm="1">
        <f t="array" ref="S241:T241">_xlfn.TEXTSPLIT(R241,"/")</f>
        <v>film &amp; video</v>
      </c>
      <c r="T241" t="str">
        <v>shorts</v>
      </c>
    </row>
    <row r="242" spans="1:20" x14ac:dyDescent="0.5">
      <c r="A242">
        <v>923</v>
      </c>
      <c r="B242" t="s">
        <v>1878</v>
      </c>
      <c r="C242" s="2" t="s">
        <v>1879</v>
      </c>
      <c r="D242" s="4">
        <v>1700</v>
      </c>
      <c r="E242" s="4">
        <v>4044</v>
      </c>
      <c r="F242" s="6">
        <f>E242/D242</f>
        <v>2.3788235294117648</v>
      </c>
      <c r="G242" t="s">
        <v>20</v>
      </c>
      <c r="H242" s="4">
        <v>40</v>
      </c>
      <c r="I242" s="4">
        <f>E242/H242</f>
        <v>101.1</v>
      </c>
      <c r="J242" t="s">
        <v>21</v>
      </c>
      <c r="K242" t="s">
        <v>22</v>
      </c>
      <c r="L242">
        <v>1279083600</v>
      </c>
      <c r="M242" s="10">
        <f>INT(((L242/60)/60)/24)+DATE(1970,1,1)</f>
        <v>40373</v>
      </c>
      <c r="N242">
        <v>1279170000</v>
      </c>
      <c r="O242" s="10">
        <f>INT(((N242/60)/60)/24)+DATE(1970,1,1)</f>
        <v>40374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5">
      <c r="A243">
        <v>847</v>
      </c>
      <c r="B243" t="s">
        <v>1727</v>
      </c>
      <c r="C243" s="2" t="s">
        <v>1728</v>
      </c>
      <c r="D243" s="4">
        <v>4700</v>
      </c>
      <c r="E243" s="4">
        <v>11174</v>
      </c>
      <c r="F243" s="6">
        <f>E243/D243</f>
        <v>2.3774468085106384</v>
      </c>
      <c r="G243" t="s">
        <v>20</v>
      </c>
      <c r="H243" s="4">
        <v>110</v>
      </c>
      <c r="I243" s="4">
        <f>E243/H243</f>
        <v>101.58181818181818</v>
      </c>
      <c r="J243" t="s">
        <v>21</v>
      </c>
      <c r="K243" t="s">
        <v>22</v>
      </c>
      <c r="L243">
        <v>1515304800</v>
      </c>
      <c r="M243" s="10">
        <f>INT(((L243/60)/60)/24)+DATE(1970,1,1)</f>
        <v>43107</v>
      </c>
      <c r="N243">
        <v>1515564000</v>
      </c>
      <c r="O243" s="10">
        <f>INT(((N243/60)/60)/24)+DATE(1970,1,1)</f>
        <v>43110</v>
      </c>
      <c r="P243" t="b">
        <v>0</v>
      </c>
      <c r="Q243" t="b">
        <v>0</v>
      </c>
      <c r="R243" t="s">
        <v>17</v>
      </c>
      <c r="S243" t="str" cm="1">
        <f t="array" ref="S243:T243">_xlfn.TEXTSPLIT(R243,"/")</f>
        <v>food</v>
      </c>
      <c r="T243" t="str">
        <v>food trucks</v>
      </c>
    </row>
    <row r="244" spans="1:20" x14ac:dyDescent="0.5">
      <c r="A244">
        <v>918</v>
      </c>
      <c r="B244" t="s">
        <v>1868</v>
      </c>
      <c r="C244" s="2" t="s">
        <v>1869</v>
      </c>
      <c r="D244" s="4">
        <v>3800</v>
      </c>
      <c r="E244" s="4">
        <v>9021</v>
      </c>
      <c r="F244" s="6">
        <f>E244/D244</f>
        <v>2.3739473684210526</v>
      </c>
      <c r="G244" t="s">
        <v>20</v>
      </c>
      <c r="H244" s="4">
        <v>156</v>
      </c>
      <c r="I244" s="4">
        <f>E244/H244</f>
        <v>57.82692307692308</v>
      </c>
      <c r="J244" t="s">
        <v>98</v>
      </c>
      <c r="K244" t="s">
        <v>99</v>
      </c>
      <c r="L244">
        <v>1343365200</v>
      </c>
      <c r="M244" s="10">
        <f>INT(((L244/60)/60)/24)+DATE(1970,1,1)</f>
        <v>41117</v>
      </c>
      <c r="N244">
        <v>1344315600</v>
      </c>
      <c r="O244" s="10">
        <f>INT(((N244/60)/60)/24)+DATE(1970,1,1)</f>
        <v>41128</v>
      </c>
      <c r="P244" t="b">
        <v>0</v>
      </c>
      <c r="Q244" t="b">
        <v>0</v>
      </c>
      <c r="R244" t="s">
        <v>133</v>
      </c>
      <c r="S244" t="str" cm="1">
        <f t="array" ref="S244:T244">_xlfn.TEXTSPLIT(R244,"/")</f>
        <v>publishing</v>
      </c>
      <c r="T244" t="str">
        <v>radio &amp; podcasts</v>
      </c>
    </row>
    <row r="245" spans="1:20" x14ac:dyDescent="0.5">
      <c r="A245">
        <v>569</v>
      </c>
      <c r="B245" t="s">
        <v>1182</v>
      </c>
      <c r="C245" s="2" t="s">
        <v>1183</v>
      </c>
      <c r="D245" s="4">
        <v>20100</v>
      </c>
      <c r="E245" s="4">
        <v>47705</v>
      </c>
      <c r="F245" s="6">
        <f>E245/D245</f>
        <v>2.3733830845771142</v>
      </c>
      <c r="G245" t="s">
        <v>20</v>
      </c>
      <c r="H245" s="4">
        <v>589</v>
      </c>
      <c r="I245" s="4">
        <f>E245/H245</f>
        <v>80.993208828522924</v>
      </c>
      <c r="J245" t="s">
        <v>107</v>
      </c>
      <c r="K245" t="s">
        <v>108</v>
      </c>
      <c r="L245">
        <v>1294725600</v>
      </c>
      <c r="M245" s="10">
        <f>INT(((L245/60)/60)/24)+DATE(1970,1,1)</f>
        <v>40554</v>
      </c>
      <c r="N245">
        <v>1295762400</v>
      </c>
      <c r="O245" s="10">
        <f>INT(((N245/60)/60)/24)+DATE(1970,1,1)</f>
        <v>40566</v>
      </c>
      <c r="P245" t="b">
        <v>0</v>
      </c>
      <c r="Q245" t="b">
        <v>0</v>
      </c>
      <c r="R245" t="s">
        <v>71</v>
      </c>
      <c r="S245" t="str" cm="1">
        <f t="array" ref="S245:T245">_xlfn.TEXTSPLIT(R245,"/")</f>
        <v>film &amp; video</v>
      </c>
      <c r="T245" t="str">
        <v>animation</v>
      </c>
    </row>
    <row r="246" spans="1:20" x14ac:dyDescent="0.5">
      <c r="A246">
        <v>145</v>
      </c>
      <c r="B246" t="s">
        <v>342</v>
      </c>
      <c r="C246" s="2" t="s">
        <v>343</v>
      </c>
      <c r="D246" s="4">
        <v>25000</v>
      </c>
      <c r="E246" s="4">
        <v>59128</v>
      </c>
      <c r="F246" s="6">
        <f>E246/D246</f>
        <v>2.3651200000000001</v>
      </c>
      <c r="G246" t="s">
        <v>20</v>
      </c>
      <c r="H246" s="4">
        <v>768</v>
      </c>
      <c r="I246" s="4">
        <f>E246/H246</f>
        <v>76.989583333333329</v>
      </c>
      <c r="J246" t="s">
        <v>98</v>
      </c>
      <c r="K246" t="s">
        <v>99</v>
      </c>
      <c r="L246">
        <v>1410066000</v>
      </c>
      <c r="M246" s="10">
        <f>INT(((L246/60)/60)/24)+DATE(1970,1,1)</f>
        <v>41889</v>
      </c>
      <c r="N246">
        <v>1410498000</v>
      </c>
      <c r="O246" s="10">
        <f>INT(((N246/60)/60)/24)+DATE(1970,1,1)</f>
        <v>41894</v>
      </c>
      <c r="P246" t="b">
        <v>0</v>
      </c>
      <c r="Q246" t="b">
        <v>0</v>
      </c>
      <c r="R246" t="s">
        <v>65</v>
      </c>
      <c r="S246" t="str" cm="1">
        <f t="array" ref="S246:T246">_xlfn.TEXTSPLIT(R246,"/")</f>
        <v>technology</v>
      </c>
      <c r="T246" t="str">
        <v>wearables</v>
      </c>
    </row>
    <row r="247" spans="1:20" x14ac:dyDescent="0.5">
      <c r="A247">
        <v>478</v>
      </c>
      <c r="B247" t="s">
        <v>1003</v>
      </c>
      <c r="C247" s="2" t="s">
        <v>1004</v>
      </c>
      <c r="D247" s="4">
        <v>68800</v>
      </c>
      <c r="E247" s="4">
        <v>162603</v>
      </c>
      <c r="F247" s="6">
        <f>E247/D247</f>
        <v>2.3634156976744185</v>
      </c>
      <c r="G247" t="s">
        <v>20</v>
      </c>
      <c r="H247" s="4">
        <v>2756</v>
      </c>
      <c r="I247" s="4">
        <f>E247/H247</f>
        <v>58.999637155297535</v>
      </c>
      <c r="J247" t="s">
        <v>21</v>
      </c>
      <c r="K247" t="s">
        <v>22</v>
      </c>
      <c r="L247">
        <v>1425877200</v>
      </c>
      <c r="M247" s="10">
        <f>INT(((L247/60)/60)/24)+DATE(1970,1,1)</f>
        <v>42072</v>
      </c>
      <c r="N247">
        <v>1426914000</v>
      </c>
      <c r="O247" s="10">
        <f>INT(((N247/60)/60)/24)+DATE(1970,1,1)</f>
        <v>42084</v>
      </c>
      <c r="P247" t="b">
        <v>0</v>
      </c>
      <c r="Q247" t="b">
        <v>0</v>
      </c>
      <c r="R247" t="s">
        <v>65</v>
      </c>
      <c r="S247" t="str" cm="1">
        <f t="array" ref="S247:T247">_xlfn.TEXTSPLIT(R247,"/")</f>
        <v>technology</v>
      </c>
      <c r="T247" t="str">
        <v>wearables</v>
      </c>
    </row>
    <row r="248" spans="1:20" x14ac:dyDescent="0.5">
      <c r="A248">
        <v>65</v>
      </c>
      <c r="B248" t="s">
        <v>178</v>
      </c>
      <c r="C248" s="2" t="s">
        <v>179</v>
      </c>
      <c r="D248" s="4">
        <v>6100</v>
      </c>
      <c r="E248" s="4">
        <v>14405</v>
      </c>
      <c r="F248" s="6">
        <f>E248/D248</f>
        <v>2.3614754098360655</v>
      </c>
      <c r="G248" t="s">
        <v>20</v>
      </c>
      <c r="H248" s="4">
        <v>236</v>
      </c>
      <c r="I248" s="4">
        <f>E248/H248</f>
        <v>61.038135593220339</v>
      </c>
      <c r="J248" t="s">
        <v>21</v>
      </c>
      <c r="K248" t="s">
        <v>22</v>
      </c>
      <c r="L248">
        <v>1296108000</v>
      </c>
      <c r="M248" s="10">
        <f>INT(((L248/60)/60)/24)+DATE(1970,1,1)</f>
        <v>40570</v>
      </c>
      <c r="N248">
        <v>1296712800</v>
      </c>
      <c r="O248" s="10">
        <f>INT(((N248/60)/60)/24)+DATE(1970,1,1)</f>
        <v>40577</v>
      </c>
      <c r="P248" t="b">
        <v>0</v>
      </c>
      <c r="Q248" t="b">
        <v>0</v>
      </c>
      <c r="R248" t="s">
        <v>33</v>
      </c>
      <c r="S248" t="str" cm="1">
        <f t="array" ref="S248:T248">_xlfn.TEXTSPLIT(R248,"/")</f>
        <v>theater</v>
      </c>
      <c r="T248" t="str">
        <v>plays</v>
      </c>
    </row>
    <row r="249" spans="1:20" x14ac:dyDescent="0.5">
      <c r="A249">
        <v>267</v>
      </c>
      <c r="B249" t="s">
        <v>586</v>
      </c>
      <c r="C249" s="2" t="s">
        <v>587</v>
      </c>
      <c r="D249" s="4">
        <v>61600</v>
      </c>
      <c r="E249" s="4">
        <v>143910</v>
      </c>
      <c r="F249" s="6">
        <f>E249/D249</f>
        <v>2.3362012987012988</v>
      </c>
      <c r="G249" t="s">
        <v>20</v>
      </c>
      <c r="H249" s="4">
        <v>2768</v>
      </c>
      <c r="I249" s="4">
        <f>E249/H249</f>
        <v>51.990606936416185</v>
      </c>
      <c r="J249" t="s">
        <v>26</v>
      </c>
      <c r="K249" t="s">
        <v>27</v>
      </c>
      <c r="L249">
        <v>1351054800</v>
      </c>
      <c r="M249" s="10">
        <f>INT(((L249/60)/60)/24)+DATE(1970,1,1)</f>
        <v>41206</v>
      </c>
      <c r="N249">
        <v>1352440800</v>
      </c>
      <c r="O249" s="10">
        <f>INT(((N249/60)/60)/24)+DATE(1970,1,1)</f>
        <v>41222</v>
      </c>
      <c r="P249" t="b">
        <v>0</v>
      </c>
      <c r="Q249" t="b">
        <v>0</v>
      </c>
      <c r="R249" t="s">
        <v>33</v>
      </c>
      <c r="S249" t="str" cm="1">
        <f t="array" ref="S249:T249">_xlfn.TEXTSPLIT(R249,"/")</f>
        <v>theater</v>
      </c>
      <c r="T249" t="str">
        <v>plays</v>
      </c>
    </row>
    <row r="250" spans="1:20" x14ac:dyDescent="0.5">
      <c r="A250">
        <v>751</v>
      </c>
      <c r="B250" t="s">
        <v>1538</v>
      </c>
      <c r="C250" s="2" t="s">
        <v>1539</v>
      </c>
      <c r="D250" s="4">
        <v>3600</v>
      </c>
      <c r="E250" s="4">
        <v>8363</v>
      </c>
      <c r="F250" s="6">
        <f>E250/D250</f>
        <v>2.3230555555555554</v>
      </c>
      <c r="G250" t="s">
        <v>20</v>
      </c>
      <c r="H250" s="4">
        <v>270</v>
      </c>
      <c r="I250" s="4">
        <f>E250/H250</f>
        <v>30.974074074074075</v>
      </c>
      <c r="J250" t="s">
        <v>21</v>
      </c>
      <c r="K250" t="s">
        <v>22</v>
      </c>
      <c r="L250">
        <v>1458190800</v>
      </c>
      <c r="M250" s="10">
        <f>INT(((L250/60)/60)/24)+DATE(1970,1,1)</f>
        <v>42446</v>
      </c>
      <c r="N250">
        <v>1459486800</v>
      </c>
      <c r="O250" s="10">
        <f>INT(((N250/60)/60)/24)+DATE(1970,1,1)</f>
        <v>42461</v>
      </c>
      <c r="P250" t="b">
        <v>1</v>
      </c>
      <c r="Q250" t="b">
        <v>1</v>
      </c>
      <c r="R250" t="s">
        <v>68</v>
      </c>
      <c r="S250" t="str" cm="1">
        <f t="array" ref="S250:T250">_xlfn.TEXTSPLIT(R250,"/")</f>
        <v>publishing</v>
      </c>
      <c r="T250" t="str">
        <v>nonfiction</v>
      </c>
    </row>
    <row r="251" spans="1:20" x14ac:dyDescent="0.5">
      <c r="A251">
        <v>768</v>
      </c>
      <c r="B251" t="s">
        <v>1571</v>
      </c>
      <c r="C251" s="2" t="s">
        <v>1572</v>
      </c>
      <c r="D251" s="4">
        <v>4800</v>
      </c>
      <c r="E251" s="4">
        <v>11088</v>
      </c>
      <c r="F251" s="6">
        <f>E251/D251</f>
        <v>2.31</v>
      </c>
      <c r="G251" t="s">
        <v>20</v>
      </c>
      <c r="H251" s="4">
        <v>150</v>
      </c>
      <c r="I251" s="4">
        <f>E251/H251</f>
        <v>73.92</v>
      </c>
      <c r="J251" t="s">
        <v>21</v>
      </c>
      <c r="K251" t="s">
        <v>22</v>
      </c>
      <c r="L251">
        <v>1386741600</v>
      </c>
      <c r="M251" s="10">
        <f>INT(((L251/60)/60)/24)+DATE(1970,1,1)</f>
        <v>41619</v>
      </c>
      <c r="N251">
        <v>1388037600</v>
      </c>
      <c r="O251" s="10">
        <f>INT(((N251/60)/60)/24)+DATE(1970,1,1)</f>
        <v>41634</v>
      </c>
      <c r="P251" t="b">
        <v>0</v>
      </c>
      <c r="Q251" t="b">
        <v>0</v>
      </c>
      <c r="R251" t="s">
        <v>33</v>
      </c>
      <c r="S251" t="str" cm="1">
        <f t="array" ref="S251:T251">_xlfn.TEXTSPLIT(R251,"/")</f>
        <v>theater</v>
      </c>
      <c r="T251" t="str">
        <v>plays</v>
      </c>
    </row>
    <row r="252" spans="1:20" ht="31.5" x14ac:dyDescent="0.5">
      <c r="A252">
        <v>892</v>
      </c>
      <c r="B252" t="s">
        <v>1816</v>
      </c>
      <c r="C252" s="2" t="s">
        <v>1817</v>
      </c>
      <c r="D252" s="4">
        <v>6000</v>
      </c>
      <c r="E252" s="4">
        <v>13835</v>
      </c>
      <c r="F252" s="6">
        <f>E252/D252</f>
        <v>2.3058333333333332</v>
      </c>
      <c r="G252" t="s">
        <v>20</v>
      </c>
      <c r="H252" s="4">
        <v>182</v>
      </c>
      <c r="I252" s="4">
        <f>E252/H252</f>
        <v>76.016483516483518</v>
      </c>
      <c r="J252" t="s">
        <v>21</v>
      </c>
      <c r="K252" t="s">
        <v>22</v>
      </c>
      <c r="L252">
        <v>1274418000</v>
      </c>
      <c r="M252" s="10">
        <f>INT(((L252/60)/60)/24)+DATE(1970,1,1)</f>
        <v>40319</v>
      </c>
      <c r="N252">
        <v>1277960400</v>
      </c>
      <c r="O252" s="10">
        <f>INT(((N252/60)/60)/24)+DATE(1970,1,1)</f>
        <v>40360</v>
      </c>
      <c r="P252" t="b">
        <v>0</v>
      </c>
      <c r="Q252" t="b">
        <v>0</v>
      </c>
      <c r="R252" t="s">
        <v>206</v>
      </c>
      <c r="S252" t="str" cm="1">
        <f t="array" ref="S252:T252">_xlfn.TEXTSPLIT(R252,"/")</f>
        <v>publishing</v>
      </c>
      <c r="T252" t="str">
        <v>translations</v>
      </c>
    </row>
    <row r="253" spans="1:20" x14ac:dyDescent="0.5">
      <c r="A253">
        <v>142</v>
      </c>
      <c r="B253" t="s">
        <v>336</v>
      </c>
      <c r="C253" s="2" t="s">
        <v>337</v>
      </c>
      <c r="D253" s="4">
        <v>5000</v>
      </c>
      <c r="E253" s="4">
        <v>11502</v>
      </c>
      <c r="F253" s="6">
        <f>E253/D253</f>
        <v>2.3003999999999998</v>
      </c>
      <c r="G253" t="s">
        <v>20</v>
      </c>
      <c r="H253" s="4">
        <v>117</v>
      </c>
      <c r="I253" s="4">
        <f>E253/H253</f>
        <v>98.307692307692307</v>
      </c>
      <c r="J253" t="s">
        <v>21</v>
      </c>
      <c r="K253" t="s">
        <v>22</v>
      </c>
      <c r="L253">
        <v>1333688400</v>
      </c>
      <c r="M253" s="10">
        <f>INT(((L253/60)/60)/24)+DATE(1970,1,1)</f>
        <v>41005</v>
      </c>
      <c r="N253">
        <v>1337230800</v>
      </c>
      <c r="O253" s="10">
        <f>INT(((N253/60)/60)/24)+DATE(1970,1,1)</f>
        <v>41046</v>
      </c>
      <c r="P253" t="b">
        <v>0</v>
      </c>
      <c r="Q253" t="b">
        <v>0</v>
      </c>
      <c r="R253" t="s">
        <v>28</v>
      </c>
      <c r="S253" t="str" cm="1">
        <f t="array" ref="S253:T253">_xlfn.TEXTSPLIT(R253,"/")</f>
        <v>technology</v>
      </c>
      <c r="T253" t="str">
        <v>web</v>
      </c>
    </row>
    <row r="254" spans="1:20" x14ac:dyDescent="0.5">
      <c r="A254">
        <v>187</v>
      </c>
      <c r="B254" t="s">
        <v>426</v>
      </c>
      <c r="C254" s="2" t="s">
        <v>427</v>
      </c>
      <c r="D254" s="4">
        <v>60200</v>
      </c>
      <c r="E254" s="4">
        <v>138384</v>
      </c>
      <c r="F254" s="6">
        <f>E254/D254</f>
        <v>2.2987375415282392</v>
      </c>
      <c r="G254" t="s">
        <v>20</v>
      </c>
      <c r="H254" s="4">
        <v>1442</v>
      </c>
      <c r="I254" s="4">
        <f>E254/H254</f>
        <v>95.966712898751737</v>
      </c>
      <c r="J254" t="s">
        <v>15</v>
      </c>
      <c r="K254" t="s">
        <v>16</v>
      </c>
      <c r="L254">
        <v>1361599200</v>
      </c>
      <c r="M254" s="10">
        <f>INT(((L254/60)/60)/24)+DATE(1970,1,1)</f>
        <v>41328</v>
      </c>
      <c r="N254">
        <v>1364014800</v>
      </c>
      <c r="O254" s="10">
        <f>INT(((N254/60)/60)/24)+DATE(1970,1,1)</f>
        <v>41356</v>
      </c>
      <c r="P254" t="b">
        <v>0</v>
      </c>
      <c r="Q254" t="b">
        <v>1</v>
      </c>
      <c r="R254" t="s">
        <v>100</v>
      </c>
      <c r="S254" t="str" cm="1">
        <f t="array" ref="S254:T254">_xlfn.TEXTSPLIT(R254,"/")</f>
        <v>film &amp; video</v>
      </c>
      <c r="T254" t="str">
        <v>shorts</v>
      </c>
    </row>
    <row r="255" spans="1:20" x14ac:dyDescent="0.5">
      <c r="A255">
        <v>393</v>
      </c>
      <c r="B255" t="s">
        <v>838</v>
      </c>
      <c r="C255" s="2" t="s">
        <v>839</v>
      </c>
      <c r="D255" s="4">
        <v>62800</v>
      </c>
      <c r="E255" s="4">
        <v>143788</v>
      </c>
      <c r="F255" s="6">
        <f>E255/D255</f>
        <v>2.2896178343949045</v>
      </c>
      <c r="G255" t="s">
        <v>20</v>
      </c>
      <c r="H255" s="4">
        <v>3059</v>
      </c>
      <c r="I255" s="4">
        <f>E255/H255</f>
        <v>47.004903563255965</v>
      </c>
      <c r="J255" t="s">
        <v>15</v>
      </c>
      <c r="K255" t="s">
        <v>16</v>
      </c>
      <c r="L255">
        <v>1500267600</v>
      </c>
      <c r="M255" s="10">
        <f>INT(((L255/60)/60)/24)+DATE(1970,1,1)</f>
        <v>42933</v>
      </c>
      <c r="N255">
        <v>1500354000</v>
      </c>
      <c r="O255" s="10">
        <f>INT(((N255/60)/60)/24)+DATE(1970,1,1)</f>
        <v>42934</v>
      </c>
      <c r="P255" t="b">
        <v>0</v>
      </c>
      <c r="Q255" t="b">
        <v>0</v>
      </c>
      <c r="R255" t="s">
        <v>159</v>
      </c>
      <c r="S255" t="str" cm="1">
        <f t="array" ref="S255:T255">_xlfn.TEXTSPLIT(R255,"/")</f>
        <v>music</v>
      </c>
      <c r="T255" t="str">
        <v>jazz</v>
      </c>
    </row>
    <row r="256" spans="1:20" x14ac:dyDescent="0.5">
      <c r="A256">
        <v>747</v>
      </c>
      <c r="B256" t="s">
        <v>1530</v>
      </c>
      <c r="C256" s="2" t="s">
        <v>1531</v>
      </c>
      <c r="D256" s="4">
        <v>4900</v>
      </c>
      <c r="E256" s="4">
        <v>11214</v>
      </c>
      <c r="F256" s="6">
        <f>E256/D256</f>
        <v>2.2885714285714287</v>
      </c>
      <c r="G256" t="s">
        <v>20</v>
      </c>
      <c r="H256" s="4">
        <v>280</v>
      </c>
      <c r="I256" s="4">
        <f>E256/H256</f>
        <v>40.049999999999997</v>
      </c>
      <c r="J256" t="s">
        <v>21</v>
      </c>
      <c r="K256" t="s">
        <v>22</v>
      </c>
      <c r="L256">
        <v>1283403600</v>
      </c>
      <c r="M256" s="10">
        <f>INT(((L256/60)/60)/24)+DATE(1970,1,1)</f>
        <v>40423</v>
      </c>
      <c r="N256">
        <v>1284354000</v>
      </c>
      <c r="O256" s="10">
        <f>INT(((N256/60)/60)/24)+DATE(1970,1,1)</f>
        <v>40434</v>
      </c>
      <c r="P256" t="b">
        <v>0</v>
      </c>
      <c r="Q256" t="b">
        <v>0</v>
      </c>
      <c r="R256" t="s">
        <v>33</v>
      </c>
      <c r="S256" t="str" cm="1">
        <f t="array" ref="S256:T256">_xlfn.TEXTSPLIT(R256,"/")</f>
        <v>theater</v>
      </c>
      <c r="T256" t="str">
        <v>plays</v>
      </c>
    </row>
    <row r="257" spans="1:20" x14ac:dyDescent="0.5">
      <c r="A257">
        <v>880</v>
      </c>
      <c r="B257" t="s">
        <v>1792</v>
      </c>
      <c r="C257" s="2" t="s">
        <v>1793</v>
      </c>
      <c r="D257" s="4">
        <v>84500</v>
      </c>
      <c r="E257" s="4">
        <v>193101</v>
      </c>
      <c r="F257" s="6">
        <f>E257/D257</f>
        <v>2.2852189349112426</v>
      </c>
      <c r="G257" t="s">
        <v>20</v>
      </c>
      <c r="H257" s="4">
        <v>2414</v>
      </c>
      <c r="I257" s="4">
        <f>E257/H257</f>
        <v>79.992129246064621</v>
      </c>
      <c r="J257" t="s">
        <v>21</v>
      </c>
      <c r="K257" t="s">
        <v>22</v>
      </c>
      <c r="L257">
        <v>1563685200</v>
      </c>
      <c r="M257" s="10">
        <f>INT(((L257/60)/60)/24)+DATE(1970,1,1)</f>
        <v>43667</v>
      </c>
      <c r="N257">
        <v>1563858000</v>
      </c>
      <c r="O257" s="10">
        <f>INT(((N257/60)/60)/24)+DATE(1970,1,1)</f>
        <v>43669</v>
      </c>
      <c r="P257" t="b">
        <v>0</v>
      </c>
      <c r="Q257" t="b">
        <v>0</v>
      </c>
      <c r="R257" t="s">
        <v>50</v>
      </c>
      <c r="S257" t="str" cm="1">
        <f t="array" ref="S257:T257">_xlfn.TEXTSPLIT(R257,"/")</f>
        <v>music</v>
      </c>
      <c r="T257" t="str">
        <v>electric music</v>
      </c>
    </row>
    <row r="258" spans="1:20" ht="31.5" x14ac:dyDescent="0.5">
      <c r="A258">
        <v>972</v>
      </c>
      <c r="B258" t="s">
        <v>1973</v>
      </c>
      <c r="C258" s="2" t="s">
        <v>1974</v>
      </c>
      <c r="D258" s="4">
        <v>42700</v>
      </c>
      <c r="E258" s="4">
        <v>97524</v>
      </c>
      <c r="F258" s="6">
        <f>E258/D258</f>
        <v>2.283934426229508</v>
      </c>
      <c r="G258" t="s">
        <v>20</v>
      </c>
      <c r="H258" s="4">
        <v>1681</v>
      </c>
      <c r="I258" s="4">
        <f>E258/H258</f>
        <v>58.015466983938133</v>
      </c>
      <c r="J258" t="s">
        <v>21</v>
      </c>
      <c r="K258" t="s">
        <v>22</v>
      </c>
      <c r="L258">
        <v>1401685200</v>
      </c>
      <c r="M258" s="10">
        <f>INT(((L258/60)/60)/24)+DATE(1970,1,1)</f>
        <v>41792</v>
      </c>
      <c r="N258">
        <v>1402462800</v>
      </c>
      <c r="O258" s="10">
        <f>INT(((N258/60)/60)/24)+DATE(1970,1,1)</f>
        <v>41801</v>
      </c>
      <c r="P258" t="b">
        <v>0</v>
      </c>
      <c r="Q258" t="b">
        <v>1</v>
      </c>
      <c r="R258" t="s">
        <v>28</v>
      </c>
      <c r="S258" t="str" cm="1">
        <f t="array" ref="S258:T258">_xlfn.TEXTSPLIT(R258,"/")</f>
        <v>technology</v>
      </c>
      <c r="T258" t="str">
        <v>web</v>
      </c>
    </row>
    <row r="259" spans="1:20" x14ac:dyDescent="0.5">
      <c r="A259">
        <v>58</v>
      </c>
      <c r="B259" t="s">
        <v>164</v>
      </c>
      <c r="C259" s="2" t="s">
        <v>165</v>
      </c>
      <c r="D259" s="4">
        <v>2700</v>
      </c>
      <c r="E259" s="4">
        <v>6132</v>
      </c>
      <c r="F259" s="6">
        <f>E259/D259</f>
        <v>2.2711111111111113</v>
      </c>
      <c r="G259" t="s">
        <v>20</v>
      </c>
      <c r="H259" s="4">
        <v>211</v>
      </c>
      <c r="I259" s="4">
        <f>E259/H259</f>
        <v>29.061611374407583</v>
      </c>
      <c r="J259" t="s">
        <v>21</v>
      </c>
      <c r="K259" t="s">
        <v>22</v>
      </c>
      <c r="L259">
        <v>1442811600</v>
      </c>
      <c r="M259" s="10">
        <f>INT(((L259/60)/60)/24)+DATE(1970,1,1)</f>
        <v>42268</v>
      </c>
      <c r="N259">
        <v>1443934800</v>
      </c>
      <c r="O259" s="10">
        <f>INT(((N259/60)/60)/24)+DATE(1970,1,1)</f>
        <v>42281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5">
      <c r="A260">
        <v>690</v>
      </c>
      <c r="B260" t="s">
        <v>1419</v>
      </c>
      <c r="C260" s="2" t="s">
        <v>1420</v>
      </c>
      <c r="D260" s="4">
        <v>3600</v>
      </c>
      <c r="E260" s="4">
        <v>8158</v>
      </c>
      <c r="F260" s="6">
        <f>E260/D260</f>
        <v>2.266111111111111</v>
      </c>
      <c r="G260" t="s">
        <v>20</v>
      </c>
      <c r="H260" s="4">
        <v>190</v>
      </c>
      <c r="I260" s="4">
        <f>E260/H260</f>
        <v>42.93684210526316</v>
      </c>
      <c r="J260" t="s">
        <v>21</v>
      </c>
      <c r="K260" t="s">
        <v>22</v>
      </c>
      <c r="L260">
        <v>1322373600</v>
      </c>
      <c r="M260" s="10">
        <f>INT(((L260/60)/60)/24)+DATE(1970,1,1)</f>
        <v>40874</v>
      </c>
      <c r="N260">
        <v>1322892000</v>
      </c>
      <c r="O260" s="10">
        <f>INT(((N260/60)/60)/24)+DATE(1970,1,1)</f>
        <v>40880</v>
      </c>
      <c r="P260" t="b">
        <v>0</v>
      </c>
      <c r="Q260" t="b">
        <v>1</v>
      </c>
      <c r="R260" t="s">
        <v>42</v>
      </c>
      <c r="S260" t="str" cm="1">
        <f t="array" ref="S260:T260">_xlfn.TEXTSPLIT(R260,"/")</f>
        <v>film &amp; video</v>
      </c>
      <c r="T260" t="str">
        <v>documentary</v>
      </c>
    </row>
    <row r="261" spans="1:20" x14ac:dyDescent="0.5">
      <c r="A261">
        <v>360</v>
      </c>
      <c r="B261" t="s">
        <v>772</v>
      </c>
      <c r="C261" s="2" t="s">
        <v>773</v>
      </c>
      <c r="D261" s="4">
        <v>59700</v>
      </c>
      <c r="E261" s="4">
        <v>135132</v>
      </c>
      <c r="F261" s="6">
        <f>E261/D261</f>
        <v>2.2635175879396985</v>
      </c>
      <c r="G261" t="s">
        <v>20</v>
      </c>
      <c r="H261" s="4">
        <v>2875</v>
      </c>
      <c r="I261" s="4">
        <f>E261/H261</f>
        <v>47.002434782608695</v>
      </c>
      <c r="J261" t="s">
        <v>40</v>
      </c>
      <c r="K261" t="s">
        <v>41</v>
      </c>
      <c r="L261">
        <v>1293861600</v>
      </c>
      <c r="M261" s="10">
        <f>INT(((L261/60)/60)/24)+DATE(1970,1,1)</f>
        <v>40544</v>
      </c>
      <c r="N261">
        <v>1295071200</v>
      </c>
      <c r="O261" s="10">
        <f>INT(((N261/60)/60)/24)+DATE(1970,1,1)</f>
        <v>40558</v>
      </c>
      <c r="P261" t="b">
        <v>0</v>
      </c>
      <c r="Q261" t="b">
        <v>1</v>
      </c>
      <c r="R261" t="s">
        <v>33</v>
      </c>
      <c r="S261" t="str" cm="1">
        <f t="array" ref="S261:T261">_xlfn.TEXTSPLIT(R261,"/")</f>
        <v>theater</v>
      </c>
      <c r="T261" t="str">
        <v>plays</v>
      </c>
    </row>
    <row r="262" spans="1:20" x14ac:dyDescent="0.5">
      <c r="A262">
        <v>812</v>
      </c>
      <c r="B262" t="s">
        <v>1658</v>
      </c>
      <c r="C262" s="2" t="s">
        <v>1659</v>
      </c>
      <c r="D262" s="4">
        <v>59700</v>
      </c>
      <c r="E262" s="4">
        <v>134640</v>
      </c>
      <c r="F262" s="6">
        <f>E262/D262</f>
        <v>2.2552763819095478</v>
      </c>
      <c r="G262" t="s">
        <v>20</v>
      </c>
      <c r="H262" s="4">
        <v>2805</v>
      </c>
      <c r="I262" s="4">
        <f>E262/H262</f>
        <v>48</v>
      </c>
      <c r="J262" t="s">
        <v>15</v>
      </c>
      <c r="K262" t="s">
        <v>16</v>
      </c>
      <c r="L262">
        <v>1523854800</v>
      </c>
      <c r="M262" s="10">
        <f>INT(((L262/60)/60)/24)+DATE(1970,1,1)</f>
        <v>43206</v>
      </c>
      <c r="N262">
        <v>1524286800</v>
      </c>
      <c r="O262" s="10">
        <f>INT(((N262/60)/60)/24)+DATE(1970,1,1)</f>
        <v>43211</v>
      </c>
      <c r="P262" t="b">
        <v>0</v>
      </c>
      <c r="Q262" t="b">
        <v>0</v>
      </c>
      <c r="R262" t="s">
        <v>68</v>
      </c>
      <c r="S262" t="str" cm="1">
        <f t="array" ref="S262:T262">_xlfn.TEXTSPLIT(R262,"/")</f>
        <v>publishing</v>
      </c>
      <c r="T262" t="str">
        <v>nonfiction</v>
      </c>
    </row>
    <row r="263" spans="1:20" x14ac:dyDescent="0.5">
      <c r="A263">
        <v>383</v>
      </c>
      <c r="B263" t="s">
        <v>818</v>
      </c>
      <c r="C263" s="2" t="s">
        <v>819</v>
      </c>
      <c r="D263" s="4">
        <v>6300</v>
      </c>
      <c r="E263" s="4">
        <v>14199</v>
      </c>
      <c r="F263" s="6">
        <f>E263/D263</f>
        <v>2.2538095238095237</v>
      </c>
      <c r="G263" t="s">
        <v>20</v>
      </c>
      <c r="H263" s="4">
        <v>189</v>
      </c>
      <c r="I263" s="4">
        <f>E263/H263</f>
        <v>75.126984126984127</v>
      </c>
      <c r="J263" t="s">
        <v>21</v>
      </c>
      <c r="K263" t="s">
        <v>22</v>
      </c>
      <c r="L263">
        <v>1550037600</v>
      </c>
      <c r="M263" s="10">
        <f>INT(((L263/60)/60)/24)+DATE(1970,1,1)</f>
        <v>43509</v>
      </c>
      <c r="N263">
        <v>1550556000</v>
      </c>
      <c r="O263" s="10">
        <f>INT(((N263/60)/60)/24)+DATE(1970,1,1)</f>
        <v>43515</v>
      </c>
      <c r="P263" t="b">
        <v>0</v>
      </c>
      <c r="Q263" t="b">
        <v>1</v>
      </c>
      <c r="R263" t="s">
        <v>17</v>
      </c>
      <c r="S263" t="str" cm="1">
        <f t="array" ref="S263:T263">_xlfn.TEXTSPLIT(R263,"/")</f>
        <v>food</v>
      </c>
      <c r="T263" t="str">
        <v>food trucks</v>
      </c>
    </row>
    <row r="264" spans="1:20" x14ac:dyDescent="0.5">
      <c r="A264">
        <v>81</v>
      </c>
      <c r="B264" t="s">
        <v>211</v>
      </c>
      <c r="C264" s="2" t="s">
        <v>212</v>
      </c>
      <c r="D264" s="4">
        <v>16800</v>
      </c>
      <c r="E264" s="4">
        <v>37857</v>
      </c>
      <c r="F264" s="6">
        <f>E264/D264</f>
        <v>2.253392857142857</v>
      </c>
      <c r="G264" t="s">
        <v>20</v>
      </c>
      <c r="H264" s="4">
        <v>411</v>
      </c>
      <c r="I264" s="4">
        <f>E264/H264</f>
        <v>92.109489051094897</v>
      </c>
      <c r="J264" t="s">
        <v>21</v>
      </c>
      <c r="K264" t="s">
        <v>22</v>
      </c>
      <c r="L264">
        <v>1511416800</v>
      </c>
      <c r="M264" s="10">
        <f>INT(((L264/60)/60)/24)+DATE(1970,1,1)</f>
        <v>43062</v>
      </c>
      <c r="N264">
        <v>1513576800</v>
      </c>
      <c r="O264" s="10">
        <f>INT(((N264/60)/60)/24)+DATE(1970,1,1)</f>
        <v>43087</v>
      </c>
      <c r="P264" t="b">
        <v>0</v>
      </c>
      <c r="Q264" t="b">
        <v>0</v>
      </c>
      <c r="R264" t="s">
        <v>23</v>
      </c>
      <c r="S264" t="str" cm="1">
        <f t="array" ref="S264:T264">_xlfn.TEXTSPLIT(R264,"/")</f>
        <v>music</v>
      </c>
      <c r="T264" t="str">
        <v>rock</v>
      </c>
    </row>
    <row r="265" spans="1:20" x14ac:dyDescent="0.5">
      <c r="A265">
        <v>925</v>
      </c>
      <c r="B265" t="s">
        <v>1882</v>
      </c>
      <c r="C265" s="2" t="s">
        <v>1883</v>
      </c>
      <c r="D265" s="4">
        <v>3000</v>
      </c>
      <c r="E265" s="4">
        <v>6722</v>
      </c>
      <c r="F265" s="6">
        <f>E265/D265</f>
        <v>2.2406666666666668</v>
      </c>
      <c r="G265" t="s">
        <v>20</v>
      </c>
      <c r="H265" s="4">
        <v>65</v>
      </c>
      <c r="I265" s="4">
        <f>E265/H265</f>
        <v>103.41538461538461</v>
      </c>
      <c r="J265" t="s">
        <v>21</v>
      </c>
      <c r="K265" t="s">
        <v>22</v>
      </c>
      <c r="L265">
        <v>1506056400</v>
      </c>
      <c r="M265" s="10">
        <f>INT(((L265/60)/60)/24)+DATE(1970,1,1)</f>
        <v>43000</v>
      </c>
      <c r="N265">
        <v>1507093200</v>
      </c>
      <c r="O265" s="10">
        <f>INT(((N265/60)/60)/24)+DATE(1970,1,1)</f>
        <v>43012</v>
      </c>
      <c r="P265" t="b">
        <v>0</v>
      </c>
      <c r="Q265" t="b">
        <v>0</v>
      </c>
      <c r="R265" t="s">
        <v>33</v>
      </c>
      <c r="S265" t="str" cm="1">
        <f t="array" ref="S265:T265">_xlfn.TEXTSPLIT(R265,"/")</f>
        <v>theater</v>
      </c>
      <c r="T265" t="str">
        <v>plays</v>
      </c>
    </row>
    <row r="266" spans="1:20" x14ac:dyDescent="0.5">
      <c r="A266">
        <v>555</v>
      </c>
      <c r="B266" t="s">
        <v>1155</v>
      </c>
      <c r="C266" s="2" t="s">
        <v>1156</v>
      </c>
      <c r="D266" s="4">
        <v>6300</v>
      </c>
      <c r="E266" s="4">
        <v>14089</v>
      </c>
      <c r="F266" s="6">
        <f>E266/D266</f>
        <v>2.2363492063492063</v>
      </c>
      <c r="G266" t="s">
        <v>20</v>
      </c>
      <c r="H266" s="4">
        <v>135</v>
      </c>
      <c r="I266" s="4">
        <f>E266/H266</f>
        <v>104.36296296296297</v>
      </c>
      <c r="J266" t="s">
        <v>36</v>
      </c>
      <c r="K266" t="s">
        <v>37</v>
      </c>
      <c r="L266">
        <v>1396414800</v>
      </c>
      <c r="M266" s="10">
        <f>INT(((L266/60)/60)/24)+DATE(1970,1,1)</f>
        <v>41731</v>
      </c>
      <c r="N266">
        <v>1399093200</v>
      </c>
      <c r="O266" s="10">
        <f>INT(((N266/60)/60)/24)+DATE(1970,1,1)</f>
        <v>41762</v>
      </c>
      <c r="P266" t="b">
        <v>0</v>
      </c>
      <c r="Q266" t="b">
        <v>0</v>
      </c>
      <c r="R266" t="s">
        <v>23</v>
      </c>
      <c r="S266" t="str" cm="1">
        <f t="array" ref="S266:T266">_xlfn.TEXTSPLIT(R266,"/")</f>
        <v>music</v>
      </c>
      <c r="T266" t="str">
        <v>rock</v>
      </c>
    </row>
    <row r="267" spans="1:20" x14ac:dyDescent="0.5">
      <c r="A267">
        <v>140</v>
      </c>
      <c r="B267" t="s">
        <v>332</v>
      </c>
      <c r="C267" s="2" t="s">
        <v>333</v>
      </c>
      <c r="D267" s="4">
        <v>5500</v>
      </c>
      <c r="E267" s="4">
        <v>12274</v>
      </c>
      <c r="F267" s="6">
        <f>E267/D267</f>
        <v>2.2316363636363636</v>
      </c>
      <c r="G267" t="s">
        <v>20</v>
      </c>
      <c r="H267" s="4">
        <v>186</v>
      </c>
      <c r="I267" s="4">
        <f>E267/H267</f>
        <v>65.989247311827953</v>
      </c>
      <c r="J267" t="s">
        <v>21</v>
      </c>
      <c r="K267" t="s">
        <v>22</v>
      </c>
      <c r="L267">
        <v>1519538400</v>
      </c>
      <c r="M267" s="10">
        <f>INT(((L267/60)/60)/24)+DATE(1970,1,1)</f>
        <v>43156</v>
      </c>
      <c r="N267">
        <v>1519970400</v>
      </c>
      <c r="O267" s="10">
        <f>INT(((N267/60)/60)/24)+DATE(1970,1,1)</f>
        <v>43161</v>
      </c>
      <c r="P267" t="b">
        <v>0</v>
      </c>
      <c r="Q267" t="b">
        <v>0</v>
      </c>
      <c r="R267" t="s">
        <v>42</v>
      </c>
      <c r="S267" t="str" cm="1">
        <f t="array" ref="S267:T267">_xlfn.TEXTSPLIT(R267,"/")</f>
        <v>film &amp; video</v>
      </c>
      <c r="T267" t="str">
        <v>documentary</v>
      </c>
    </row>
    <row r="268" spans="1:20" x14ac:dyDescent="0.5">
      <c r="A268">
        <v>643</v>
      </c>
      <c r="B268" t="s">
        <v>1328</v>
      </c>
      <c r="C268" s="2" t="s">
        <v>1329</v>
      </c>
      <c r="D268" s="4">
        <v>14900</v>
      </c>
      <c r="E268" s="4">
        <v>32986</v>
      </c>
      <c r="F268" s="6">
        <f>E268/D268</f>
        <v>2.2138255033557046</v>
      </c>
      <c r="G268" t="s">
        <v>20</v>
      </c>
      <c r="H268" s="4">
        <v>375</v>
      </c>
      <c r="I268" s="4">
        <f>E268/H268</f>
        <v>87.962666666666664</v>
      </c>
      <c r="J268" t="s">
        <v>21</v>
      </c>
      <c r="K268" t="s">
        <v>22</v>
      </c>
      <c r="L268">
        <v>1488348000</v>
      </c>
      <c r="M268" s="10">
        <f>INT(((L268/60)/60)/24)+DATE(1970,1,1)</f>
        <v>42795</v>
      </c>
      <c r="N268">
        <v>1489899600</v>
      </c>
      <c r="O268" s="10">
        <f>INT(((N268/60)/60)/24)+DATE(1970,1,1)</f>
        <v>42813</v>
      </c>
      <c r="P268" t="b">
        <v>0</v>
      </c>
      <c r="Q268" t="b">
        <v>0</v>
      </c>
      <c r="R268" t="s">
        <v>33</v>
      </c>
      <c r="S268" t="str" cm="1">
        <f t="array" ref="S268:T268">_xlfn.TEXTSPLIT(R268,"/")</f>
        <v>theater</v>
      </c>
      <c r="T268" t="str">
        <v>plays</v>
      </c>
    </row>
    <row r="269" spans="1:20" x14ac:dyDescent="0.5">
      <c r="A269">
        <v>158</v>
      </c>
      <c r="B269" t="s">
        <v>368</v>
      </c>
      <c r="C269" s="2" t="s">
        <v>369</v>
      </c>
      <c r="D269" s="4">
        <v>2100</v>
      </c>
      <c r="E269" s="4">
        <v>4640</v>
      </c>
      <c r="F269" s="6">
        <f>E269/D269</f>
        <v>2.2095238095238097</v>
      </c>
      <c r="G269" t="s">
        <v>20</v>
      </c>
      <c r="H269" s="4">
        <v>41</v>
      </c>
      <c r="I269" s="4">
        <f>E269/H269</f>
        <v>113.17073170731707</v>
      </c>
      <c r="J269" t="s">
        <v>21</v>
      </c>
      <c r="K269" t="s">
        <v>22</v>
      </c>
      <c r="L269">
        <v>1449554400</v>
      </c>
      <c r="M269" s="10">
        <f>INT(((L269/60)/60)/24)+DATE(1970,1,1)</f>
        <v>42346</v>
      </c>
      <c r="N269">
        <v>1449640800</v>
      </c>
      <c r="O269" s="10">
        <f>INT(((N269/60)/60)/24)+DATE(1970,1,1)</f>
        <v>42347</v>
      </c>
      <c r="P269" t="b">
        <v>0</v>
      </c>
      <c r="Q269" t="b">
        <v>0</v>
      </c>
      <c r="R269" t="s">
        <v>23</v>
      </c>
      <c r="S269" t="str" cm="1">
        <f t="array" ref="S269:T269">_xlfn.TEXTSPLIT(R269,"/")</f>
        <v>music</v>
      </c>
      <c r="T269" t="str">
        <v>rock</v>
      </c>
    </row>
    <row r="270" spans="1:20" x14ac:dyDescent="0.5">
      <c r="A270">
        <v>488</v>
      </c>
      <c r="B270" t="s">
        <v>1023</v>
      </c>
      <c r="C270" s="2" t="s">
        <v>1024</v>
      </c>
      <c r="D270" s="4">
        <v>5300</v>
      </c>
      <c r="E270" s="4">
        <v>11663</v>
      </c>
      <c r="F270" s="6">
        <f>E270/D270</f>
        <v>2.2005660377358489</v>
      </c>
      <c r="G270" t="s">
        <v>20</v>
      </c>
      <c r="H270" s="4">
        <v>115</v>
      </c>
      <c r="I270" s="4">
        <f>E270/H270</f>
        <v>101.41739130434783</v>
      </c>
      <c r="J270" t="s">
        <v>21</v>
      </c>
      <c r="K270" t="s">
        <v>22</v>
      </c>
      <c r="L270">
        <v>1454479200</v>
      </c>
      <c r="M270" s="10">
        <f>INT(((L270/60)/60)/24)+DATE(1970,1,1)</f>
        <v>42403</v>
      </c>
      <c r="N270">
        <v>1455948000</v>
      </c>
      <c r="O270" s="10">
        <f>INT(((N270/60)/60)/24)+DATE(1970,1,1)</f>
        <v>42420</v>
      </c>
      <c r="P270" t="b">
        <v>0</v>
      </c>
      <c r="Q270" t="b">
        <v>0</v>
      </c>
      <c r="R270" t="s">
        <v>33</v>
      </c>
      <c r="S270" t="str" cm="1">
        <f t="array" ref="S270:T270">_xlfn.TEXTSPLIT(R270,"/")</f>
        <v>theater</v>
      </c>
      <c r="T270" t="str">
        <v>plays</v>
      </c>
    </row>
    <row r="271" spans="1:20" x14ac:dyDescent="0.5">
      <c r="A271">
        <v>149</v>
      </c>
      <c r="B271" t="s">
        <v>350</v>
      </c>
      <c r="C271" s="2" t="s">
        <v>351</v>
      </c>
      <c r="D271" s="4">
        <v>6200</v>
      </c>
      <c r="E271" s="4">
        <v>13632</v>
      </c>
      <c r="F271" s="6">
        <f>E271/D271</f>
        <v>2.1987096774193549</v>
      </c>
      <c r="G271" t="s">
        <v>20</v>
      </c>
      <c r="H271" s="4">
        <v>195</v>
      </c>
      <c r="I271" s="4">
        <f>E271/H271</f>
        <v>69.907692307692301</v>
      </c>
      <c r="J271" t="s">
        <v>21</v>
      </c>
      <c r="K271" t="s">
        <v>22</v>
      </c>
      <c r="L271">
        <v>1357020000</v>
      </c>
      <c r="M271" s="10">
        <f>INT(((L271/60)/60)/24)+DATE(1970,1,1)</f>
        <v>41275</v>
      </c>
      <c r="N271">
        <v>1361512800</v>
      </c>
      <c r="O271" s="10">
        <f>INT(((N271/60)/60)/24)+DATE(1970,1,1)</f>
        <v>41327</v>
      </c>
      <c r="P271" t="b">
        <v>0</v>
      </c>
      <c r="Q271" t="b">
        <v>0</v>
      </c>
      <c r="R271" t="s">
        <v>60</v>
      </c>
      <c r="S271" t="str" cm="1">
        <f t="array" ref="S271:T271">_xlfn.TEXTSPLIT(R271,"/")</f>
        <v>music</v>
      </c>
      <c r="T271" t="str">
        <v>indie rock</v>
      </c>
    </row>
    <row r="272" spans="1:20" x14ac:dyDescent="0.5">
      <c r="A272">
        <v>121</v>
      </c>
      <c r="B272" t="s">
        <v>293</v>
      </c>
      <c r="C272" s="2" t="s">
        <v>294</v>
      </c>
      <c r="D272" s="4">
        <v>45300</v>
      </c>
      <c r="E272" s="4">
        <v>99361</v>
      </c>
      <c r="F272" s="6">
        <f>E272/D272</f>
        <v>2.1933995584988963</v>
      </c>
      <c r="G272" t="s">
        <v>20</v>
      </c>
      <c r="H272" s="4">
        <v>903</v>
      </c>
      <c r="I272" s="4">
        <f>E272/H272</f>
        <v>110.0343300110742</v>
      </c>
      <c r="J272" t="s">
        <v>21</v>
      </c>
      <c r="K272" t="s">
        <v>22</v>
      </c>
      <c r="L272">
        <v>1412485200</v>
      </c>
      <c r="M272" s="10">
        <f>INT(((L272/60)/60)/24)+DATE(1970,1,1)</f>
        <v>41917</v>
      </c>
      <c r="N272">
        <v>1413608400</v>
      </c>
      <c r="O272" s="10">
        <f>INT(((N272/60)/60)/24)+DATE(1970,1,1)</f>
        <v>41930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x14ac:dyDescent="0.5">
      <c r="A273">
        <v>567</v>
      </c>
      <c r="B273" t="s">
        <v>1178</v>
      </c>
      <c r="C273" s="2" t="s">
        <v>1179</v>
      </c>
      <c r="D273" s="4">
        <v>6800</v>
      </c>
      <c r="E273" s="4">
        <v>14865</v>
      </c>
      <c r="F273" s="6">
        <f>E273/D273</f>
        <v>2.1860294117647059</v>
      </c>
      <c r="G273" t="s">
        <v>20</v>
      </c>
      <c r="H273" s="4">
        <v>244</v>
      </c>
      <c r="I273" s="4">
        <f>E273/H273</f>
        <v>60.922131147540981</v>
      </c>
      <c r="J273" t="s">
        <v>21</v>
      </c>
      <c r="K273" t="s">
        <v>22</v>
      </c>
      <c r="L273">
        <v>1404968400</v>
      </c>
      <c r="M273" s="10">
        <f>INT(((L273/60)/60)/24)+DATE(1970,1,1)</f>
        <v>41830</v>
      </c>
      <c r="N273">
        <v>1405141200</v>
      </c>
      <c r="O273" s="10">
        <f>INT(((N273/60)/60)/24)+DATE(1970,1,1)</f>
        <v>41832</v>
      </c>
      <c r="P273" t="b">
        <v>0</v>
      </c>
      <c r="Q273" t="b">
        <v>0</v>
      </c>
      <c r="R273" t="s">
        <v>23</v>
      </c>
      <c r="S273" t="str" cm="1">
        <f t="array" ref="S273:T273">_xlfn.TEXTSPLIT(R273,"/")</f>
        <v>music</v>
      </c>
      <c r="T273" t="str">
        <v>rock</v>
      </c>
    </row>
    <row r="274" spans="1:20" ht="31.5" x14ac:dyDescent="0.5">
      <c r="A274">
        <v>96</v>
      </c>
      <c r="B274" t="s">
        <v>241</v>
      </c>
      <c r="C274" s="2" t="s">
        <v>242</v>
      </c>
      <c r="D274" s="4">
        <v>69700</v>
      </c>
      <c r="E274" s="4">
        <v>151513</v>
      </c>
      <c r="F274" s="6">
        <f>E274/D274</f>
        <v>2.1737876614060259</v>
      </c>
      <c r="G274" t="s">
        <v>20</v>
      </c>
      <c r="H274" s="4">
        <v>2331</v>
      </c>
      <c r="I274" s="4">
        <f>E274/H274</f>
        <v>64.999141999141997</v>
      </c>
      <c r="J274" t="s">
        <v>21</v>
      </c>
      <c r="K274" t="s">
        <v>22</v>
      </c>
      <c r="L274">
        <v>1299736800</v>
      </c>
      <c r="M274" s="10">
        <f>INT(((L274/60)/60)/24)+DATE(1970,1,1)</f>
        <v>40612</v>
      </c>
      <c r="N274">
        <v>1300856400</v>
      </c>
      <c r="O274" s="10">
        <f>INT(((N274/60)/60)/24)+DATE(1970,1,1)</f>
        <v>40625</v>
      </c>
      <c r="P274" t="b">
        <v>0</v>
      </c>
      <c r="Q274" t="b">
        <v>0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5">
      <c r="A275">
        <v>929</v>
      </c>
      <c r="B275" t="s">
        <v>1890</v>
      </c>
      <c r="C275" s="2" t="s">
        <v>1891</v>
      </c>
      <c r="D275" s="4">
        <v>5500</v>
      </c>
      <c r="E275" s="4">
        <v>11952</v>
      </c>
      <c r="F275" s="6">
        <f>E275/D275</f>
        <v>2.173090909090909</v>
      </c>
      <c r="G275" t="s">
        <v>20</v>
      </c>
      <c r="H275" s="4">
        <v>184</v>
      </c>
      <c r="I275" s="4">
        <f>E275/H275</f>
        <v>64.956521739130437</v>
      </c>
      <c r="J275" t="s">
        <v>40</v>
      </c>
      <c r="K275" t="s">
        <v>41</v>
      </c>
      <c r="L275">
        <v>1493787600</v>
      </c>
      <c r="M275" s="10">
        <f>INT(((L275/60)/60)/24)+DATE(1970,1,1)</f>
        <v>42858</v>
      </c>
      <c r="N275">
        <v>1494997200</v>
      </c>
      <c r="O275" s="10">
        <f>INT(((N275/60)/60)/24)+DATE(1970,1,1)</f>
        <v>42872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x14ac:dyDescent="0.5">
      <c r="A276">
        <v>987</v>
      </c>
      <c r="B276" t="s">
        <v>2002</v>
      </c>
      <c r="C276" s="2" t="s">
        <v>2003</v>
      </c>
      <c r="D276" s="4">
        <v>6200</v>
      </c>
      <c r="E276" s="4">
        <v>13441</v>
      </c>
      <c r="F276" s="6">
        <f>E276/D276</f>
        <v>2.1679032258064517</v>
      </c>
      <c r="G276" t="s">
        <v>20</v>
      </c>
      <c r="H276" s="4">
        <v>480</v>
      </c>
      <c r="I276" s="4">
        <f>E276/H276</f>
        <v>28.002083333333335</v>
      </c>
      <c r="J276" t="s">
        <v>21</v>
      </c>
      <c r="K276" t="s">
        <v>22</v>
      </c>
      <c r="L276">
        <v>1493269200</v>
      </c>
      <c r="M276" s="10">
        <f>INT(((L276/60)/60)/24)+DATE(1970,1,1)</f>
        <v>42852</v>
      </c>
      <c r="N276">
        <v>1494478800</v>
      </c>
      <c r="O276" s="10">
        <f>INT(((N276/60)/60)/24)+DATE(1970,1,1)</f>
        <v>42866</v>
      </c>
      <c r="P276" t="b">
        <v>0</v>
      </c>
      <c r="Q276" t="b">
        <v>0</v>
      </c>
      <c r="R276" t="s">
        <v>42</v>
      </c>
      <c r="S276" t="str" cm="1">
        <f t="array" ref="S276:T276">_xlfn.TEXTSPLIT(R276,"/")</f>
        <v>film &amp; video</v>
      </c>
      <c r="T276" t="str">
        <v>documentary</v>
      </c>
    </row>
    <row r="277" spans="1:20" x14ac:dyDescent="0.5">
      <c r="A277">
        <v>25</v>
      </c>
      <c r="B277" t="s">
        <v>87</v>
      </c>
      <c r="C277" s="2" t="s">
        <v>88</v>
      </c>
      <c r="D277" s="4">
        <v>5500</v>
      </c>
      <c r="E277" s="4">
        <v>11904</v>
      </c>
      <c r="F277" s="6">
        <f>E277/D277</f>
        <v>2.1643636363636363</v>
      </c>
      <c r="G277" t="s">
        <v>20</v>
      </c>
      <c r="H277" s="4">
        <v>163</v>
      </c>
      <c r="I277" s="4">
        <f>E277/H277</f>
        <v>73.030674846625772</v>
      </c>
      <c r="J277" t="s">
        <v>21</v>
      </c>
      <c r="K277" t="s">
        <v>22</v>
      </c>
      <c r="L277">
        <v>1305694800</v>
      </c>
      <c r="M277" s="10">
        <f>INT(((L277/60)/60)/24)+DATE(1970,1,1)</f>
        <v>40681</v>
      </c>
      <c r="N277">
        <v>1307422800</v>
      </c>
      <c r="O277" s="10">
        <f>INT(((N277/60)/60)/24)+DATE(1970,1,1)</f>
        <v>40701</v>
      </c>
      <c r="P277" t="b">
        <v>0</v>
      </c>
      <c r="Q277" t="b">
        <v>1</v>
      </c>
      <c r="R277" t="s">
        <v>89</v>
      </c>
      <c r="S277" t="str" cm="1">
        <f t="array" ref="S277:T277">_xlfn.TEXTSPLIT(R277,"/")</f>
        <v>games</v>
      </c>
      <c r="T277" t="str">
        <v>video games</v>
      </c>
    </row>
    <row r="278" spans="1:20" x14ac:dyDescent="0.5">
      <c r="A278">
        <v>218</v>
      </c>
      <c r="B278" t="s">
        <v>489</v>
      </c>
      <c r="C278" s="2" t="s">
        <v>490</v>
      </c>
      <c r="D278" s="4">
        <v>5700</v>
      </c>
      <c r="E278" s="4">
        <v>12309</v>
      </c>
      <c r="F278" s="6">
        <f>E278/D278</f>
        <v>2.1594736842105262</v>
      </c>
      <c r="G278" t="s">
        <v>20</v>
      </c>
      <c r="H278" s="4">
        <v>397</v>
      </c>
      <c r="I278" s="4">
        <f>E278/H278</f>
        <v>31.005037783375315</v>
      </c>
      <c r="J278" t="s">
        <v>40</v>
      </c>
      <c r="K278" t="s">
        <v>41</v>
      </c>
      <c r="L278">
        <v>1320991200</v>
      </c>
      <c r="M278" s="10">
        <f>INT(((L278/60)/60)/24)+DATE(1970,1,1)</f>
        <v>40858</v>
      </c>
      <c r="N278">
        <v>1323928800</v>
      </c>
      <c r="O278" s="10">
        <f>INT(((N278/60)/60)/24)+DATE(1970,1,1)</f>
        <v>40892</v>
      </c>
      <c r="P278" t="b">
        <v>0</v>
      </c>
      <c r="Q278" t="b">
        <v>1</v>
      </c>
      <c r="R278" t="s">
        <v>100</v>
      </c>
      <c r="S278" t="str" cm="1">
        <f t="array" ref="S278:T278">_xlfn.TEXTSPLIT(R278,"/")</f>
        <v>film &amp; video</v>
      </c>
      <c r="T278" t="str">
        <v>shorts</v>
      </c>
    </row>
    <row r="279" spans="1:20" x14ac:dyDescent="0.5">
      <c r="A279">
        <v>782</v>
      </c>
      <c r="B279" t="s">
        <v>1599</v>
      </c>
      <c r="C279" s="2" t="s">
        <v>1600</v>
      </c>
      <c r="D279" s="4">
        <v>5100</v>
      </c>
      <c r="E279" s="4">
        <v>10981</v>
      </c>
      <c r="F279" s="6">
        <f>E279/D279</f>
        <v>2.153137254901961</v>
      </c>
      <c r="G279" t="s">
        <v>20</v>
      </c>
      <c r="H279" s="4">
        <v>161</v>
      </c>
      <c r="I279" s="4">
        <f>E279/H279</f>
        <v>68.204968944099377</v>
      </c>
      <c r="J279" t="s">
        <v>21</v>
      </c>
      <c r="K279" t="s">
        <v>22</v>
      </c>
      <c r="L279">
        <v>1298959200</v>
      </c>
      <c r="M279" s="10">
        <f>INT(((L279/60)/60)/24)+DATE(1970,1,1)</f>
        <v>40603</v>
      </c>
      <c r="N279">
        <v>1301374800</v>
      </c>
      <c r="O279" s="10">
        <f>INT(((N279/60)/60)/24)+DATE(1970,1,1)</f>
        <v>40631</v>
      </c>
      <c r="P279" t="b">
        <v>0</v>
      </c>
      <c r="Q279" t="b">
        <v>1</v>
      </c>
      <c r="R279" t="s">
        <v>71</v>
      </c>
      <c r="S279" t="str" cm="1">
        <f t="array" ref="S279:T279">_xlfn.TEXTSPLIT(R279,"/")</f>
        <v>film &amp; video</v>
      </c>
      <c r="T279" t="str">
        <v>animation</v>
      </c>
    </row>
    <row r="280" spans="1:20" ht="31.5" x14ac:dyDescent="0.5">
      <c r="A280">
        <v>57</v>
      </c>
      <c r="B280" t="s">
        <v>162</v>
      </c>
      <c r="C280" s="2" t="s">
        <v>163</v>
      </c>
      <c r="D280" s="4">
        <v>2900</v>
      </c>
      <c r="E280" s="4">
        <v>6243</v>
      </c>
      <c r="F280" s="6">
        <f>E280/D280</f>
        <v>2.1527586206896552</v>
      </c>
      <c r="G280" t="s">
        <v>20</v>
      </c>
      <c r="H280" s="4">
        <v>201</v>
      </c>
      <c r="I280" s="4">
        <f>E280/H280</f>
        <v>31.059701492537314</v>
      </c>
      <c r="J280" t="s">
        <v>21</v>
      </c>
      <c r="K280" t="s">
        <v>22</v>
      </c>
      <c r="L280">
        <v>1504242000</v>
      </c>
      <c r="M280" s="10">
        <f>INT(((L280/60)/60)/24)+DATE(1970,1,1)</f>
        <v>42979</v>
      </c>
      <c r="N280">
        <v>1505278800</v>
      </c>
      <c r="O280" s="10">
        <f>INT(((N280/60)/60)/24)+DATE(1970,1,1)</f>
        <v>42991</v>
      </c>
      <c r="P280" t="b">
        <v>0</v>
      </c>
      <c r="Q280" t="b">
        <v>0</v>
      </c>
      <c r="R280" t="s">
        <v>89</v>
      </c>
      <c r="S280" t="str" cm="1">
        <f t="array" ref="S280:T280">_xlfn.TEXTSPLIT(R280,"/")</f>
        <v>games</v>
      </c>
      <c r="T280" t="str">
        <v>video games</v>
      </c>
    </row>
    <row r="281" spans="1:20" x14ac:dyDescent="0.5">
      <c r="A281">
        <v>119</v>
      </c>
      <c r="B281" t="s">
        <v>288</v>
      </c>
      <c r="C281" s="2" t="s">
        <v>289</v>
      </c>
      <c r="D281" s="4">
        <v>5000</v>
      </c>
      <c r="E281" s="4">
        <v>10748</v>
      </c>
      <c r="F281" s="6">
        <f>E281/D281</f>
        <v>2.1496</v>
      </c>
      <c r="G281" t="s">
        <v>20</v>
      </c>
      <c r="H281" s="4">
        <v>154</v>
      </c>
      <c r="I281" s="4">
        <f>E281/H281</f>
        <v>69.79220779220779</v>
      </c>
      <c r="J281" t="s">
        <v>21</v>
      </c>
      <c r="K281" t="s">
        <v>22</v>
      </c>
      <c r="L281">
        <v>1402894800</v>
      </c>
      <c r="M281" s="10">
        <f>INT(((L281/60)/60)/24)+DATE(1970,1,1)</f>
        <v>41806</v>
      </c>
      <c r="N281">
        <v>1404363600</v>
      </c>
      <c r="O281" s="10">
        <f>INT(((N281/60)/60)/24)+DATE(1970,1,1)</f>
        <v>41823</v>
      </c>
      <c r="P281" t="b">
        <v>0</v>
      </c>
      <c r="Q281" t="b">
        <v>1</v>
      </c>
      <c r="R281" t="s">
        <v>42</v>
      </c>
      <c r="S281" t="str" cm="1">
        <f t="array" ref="S281:T281">_xlfn.TEXTSPLIT(R281,"/")</f>
        <v>film &amp; video</v>
      </c>
      <c r="T281" t="str">
        <v>documentary</v>
      </c>
    </row>
    <row r="282" spans="1:20" x14ac:dyDescent="0.5">
      <c r="A282">
        <v>41</v>
      </c>
      <c r="B282" t="s">
        <v>127</v>
      </c>
      <c r="C282" s="2" t="s">
        <v>128</v>
      </c>
      <c r="D282" s="4">
        <v>5600</v>
      </c>
      <c r="E282" s="4">
        <v>11924</v>
      </c>
      <c r="F282" s="6">
        <f>E282/D282</f>
        <v>2.1292857142857144</v>
      </c>
      <c r="G282" t="s">
        <v>20</v>
      </c>
      <c r="H282" s="4">
        <v>111</v>
      </c>
      <c r="I282" s="4">
        <f>E282/H282</f>
        <v>107.42342342342343</v>
      </c>
      <c r="J282" t="s">
        <v>107</v>
      </c>
      <c r="K282" t="s">
        <v>108</v>
      </c>
      <c r="L282">
        <v>1346734800</v>
      </c>
      <c r="M282" s="10">
        <f>INT(((L282/60)/60)/24)+DATE(1970,1,1)</f>
        <v>41156</v>
      </c>
      <c r="N282">
        <v>1348981200</v>
      </c>
      <c r="O282" s="10">
        <f>INT(((N282/60)/60)/24)+DATE(1970,1,1)</f>
        <v>41182</v>
      </c>
      <c r="P282" t="b">
        <v>0</v>
      </c>
      <c r="Q282" t="b">
        <v>1</v>
      </c>
      <c r="R282" t="s">
        <v>23</v>
      </c>
      <c r="S282" t="str" cm="1">
        <f t="array" ref="S282:T282">_xlfn.TEXTSPLIT(R282,"/")</f>
        <v>music</v>
      </c>
      <c r="T282" t="str">
        <v>rock</v>
      </c>
    </row>
    <row r="283" spans="1:20" x14ac:dyDescent="0.5">
      <c r="A283">
        <v>746</v>
      </c>
      <c r="B283" t="s">
        <v>1528</v>
      </c>
      <c r="C283" s="2" t="s">
        <v>1529</v>
      </c>
      <c r="D283" s="4">
        <v>55800</v>
      </c>
      <c r="E283" s="4">
        <v>118580</v>
      </c>
      <c r="F283" s="6">
        <f>E283/D283</f>
        <v>2.1250896057347672</v>
      </c>
      <c r="G283" t="s">
        <v>20</v>
      </c>
      <c r="H283" s="4">
        <v>3388</v>
      </c>
      <c r="I283" s="4">
        <f>E283/H283</f>
        <v>35</v>
      </c>
      <c r="J283" t="s">
        <v>21</v>
      </c>
      <c r="K283" t="s">
        <v>22</v>
      </c>
      <c r="L283">
        <v>1318136400</v>
      </c>
      <c r="M283" s="10">
        <f>INT(((L283/60)/60)/24)+DATE(1970,1,1)</f>
        <v>40825</v>
      </c>
      <c r="N283">
        <v>1318568400</v>
      </c>
      <c r="O283" s="10">
        <f>INT(((N283/60)/60)/24)+DATE(1970,1,1)</f>
        <v>40830</v>
      </c>
      <c r="P283" t="b">
        <v>0</v>
      </c>
      <c r="Q283" t="b">
        <v>0</v>
      </c>
      <c r="R283" t="s">
        <v>28</v>
      </c>
      <c r="S283" t="str" cm="1">
        <f t="array" ref="S283:T283">_xlfn.TEXTSPLIT(R283,"/")</f>
        <v>technology</v>
      </c>
      <c r="T283" t="str">
        <v>web</v>
      </c>
    </row>
    <row r="284" spans="1:20" x14ac:dyDescent="0.5">
      <c r="A284">
        <v>932</v>
      </c>
      <c r="B284" t="s">
        <v>1896</v>
      </c>
      <c r="C284" s="2" t="s">
        <v>1897</v>
      </c>
      <c r="D284" s="4">
        <v>2300</v>
      </c>
      <c r="E284" s="4">
        <v>4883</v>
      </c>
      <c r="F284" s="6">
        <f>E284/D284</f>
        <v>2.1230434782608696</v>
      </c>
      <c r="G284" t="s">
        <v>20</v>
      </c>
      <c r="H284" s="4">
        <v>144</v>
      </c>
      <c r="I284" s="4">
        <f>E284/H284</f>
        <v>33.909722222222221</v>
      </c>
      <c r="J284" t="s">
        <v>21</v>
      </c>
      <c r="K284" t="s">
        <v>22</v>
      </c>
      <c r="L284">
        <v>1394514000</v>
      </c>
      <c r="M284" s="10">
        <f>INT(((L284/60)/60)/24)+DATE(1970,1,1)</f>
        <v>41709</v>
      </c>
      <c r="N284">
        <v>1394773200</v>
      </c>
      <c r="O284" s="10">
        <f>INT(((N284/60)/60)/24)+DATE(1970,1,1)</f>
        <v>41712</v>
      </c>
      <c r="P284" t="b">
        <v>0</v>
      </c>
      <c r="Q284" t="b">
        <v>0</v>
      </c>
      <c r="R284" t="s">
        <v>23</v>
      </c>
      <c r="S284" t="str" cm="1">
        <f t="array" ref="S284:T284">_xlfn.TEXTSPLIT(R284,"/")</f>
        <v>music</v>
      </c>
      <c r="T284" t="str">
        <v>rock</v>
      </c>
    </row>
    <row r="285" spans="1:20" x14ac:dyDescent="0.5">
      <c r="A285">
        <v>248</v>
      </c>
      <c r="B285" t="s">
        <v>548</v>
      </c>
      <c r="C285" s="2" t="s">
        <v>549</v>
      </c>
      <c r="D285" s="4">
        <v>6200</v>
      </c>
      <c r="E285" s="4">
        <v>13103</v>
      </c>
      <c r="F285" s="6">
        <f>E285/D285</f>
        <v>2.1133870967741935</v>
      </c>
      <c r="G285" t="s">
        <v>20</v>
      </c>
      <c r="H285" s="4">
        <v>218</v>
      </c>
      <c r="I285" s="4">
        <f>E285/H285</f>
        <v>60.105504587155963</v>
      </c>
      <c r="J285" t="s">
        <v>26</v>
      </c>
      <c r="K285" t="s">
        <v>27</v>
      </c>
      <c r="L285">
        <v>1420005600</v>
      </c>
      <c r="M285" s="10">
        <f>INT(((L285/60)/60)/24)+DATE(1970,1,1)</f>
        <v>42004</v>
      </c>
      <c r="N285">
        <v>1420437600</v>
      </c>
      <c r="O285" s="10">
        <f>INT(((N285/60)/60)/24)+DATE(1970,1,1)</f>
        <v>42009</v>
      </c>
      <c r="P285" t="b">
        <v>0</v>
      </c>
      <c r="Q285" t="b">
        <v>0</v>
      </c>
      <c r="R285" t="s">
        <v>292</v>
      </c>
      <c r="S285" t="str" cm="1">
        <f t="array" ref="S285:T285">_xlfn.TEXTSPLIT(R285,"/")</f>
        <v>games</v>
      </c>
      <c r="T285" t="str">
        <v>mobile games</v>
      </c>
    </row>
    <row r="286" spans="1:20" x14ac:dyDescent="0.5">
      <c r="A286">
        <v>888</v>
      </c>
      <c r="B286" t="s">
        <v>1808</v>
      </c>
      <c r="C286" s="2" t="s">
        <v>1809</v>
      </c>
      <c r="D286" s="4">
        <v>5800</v>
      </c>
      <c r="E286" s="4">
        <v>12174</v>
      </c>
      <c r="F286" s="6">
        <f>E286/D286</f>
        <v>2.0989655172413793</v>
      </c>
      <c r="G286" t="s">
        <v>20</v>
      </c>
      <c r="H286" s="4">
        <v>290</v>
      </c>
      <c r="I286" s="4">
        <f>E286/H286</f>
        <v>41.979310344827589</v>
      </c>
      <c r="J286" t="s">
        <v>21</v>
      </c>
      <c r="K286" t="s">
        <v>22</v>
      </c>
      <c r="L286">
        <v>1491886800</v>
      </c>
      <c r="M286" s="10">
        <f>INT(((L286/60)/60)/24)+DATE(1970,1,1)</f>
        <v>42836</v>
      </c>
      <c r="N286">
        <v>1493528400</v>
      </c>
      <c r="O286" s="10">
        <f>INT(((N286/60)/60)/24)+DATE(1970,1,1)</f>
        <v>42855</v>
      </c>
      <c r="P286" t="b">
        <v>0</v>
      </c>
      <c r="Q286" t="b">
        <v>0</v>
      </c>
      <c r="R286" t="s">
        <v>33</v>
      </c>
      <c r="S286" t="str" cm="1">
        <f t="array" ref="S286:T286">_xlfn.TEXTSPLIT(R286,"/")</f>
        <v>theater</v>
      </c>
      <c r="T286" t="str">
        <v>plays</v>
      </c>
    </row>
    <row r="287" spans="1:20" x14ac:dyDescent="0.5">
      <c r="A287">
        <v>287</v>
      </c>
      <c r="B287" t="s">
        <v>626</v>
      </c>
      <c r="C287" s="2" t="s">
        <v>627</v>
      </c>
      <c r="D287" s="4">
        <v>6300</v>
      </c>
      <c r="E287" s="4">
        <v>13213</v>
      </c>
      <c r="F287" s="6">
        <f>E287/D287</f>
        <v>2.0973015873015872</v>
      </c>
      <c r="G287" t="s">
        <v>20</v>
      </c>
      <c r="H287" s="4">
        <v>176</v>
      </c>
      <c r="I287" s="4">
        <f>E287/H287</f>
        <v>75.07386363636364</v>
      </c>
      <c r="J287" t="s">
        <v>21</v>
      </c>
      <c r="K287" t="s">
        <v>22</v>
      </c>
      <c r="L287">
        <v>1430197200</v>
      </c>
      <c r="M287" s="10">
        <f>INT(((L287/60)/60)/24)+DATE(1970,1,1)</f>
        <v>42122</v>
      </c>
      <c r="N287">
        <v>1430197200</v>
      </c>
      <c r="O287" s="10">
        <f>INT(((N287/60)/60)/24)+DATE(1970,1,1)</f>
        <v>42122</v>
      </c>
      <c r="P287" t="b">
        <v>0</v>
      </c>
      <c r="Q287" t="b">
        <v>0</v>
      </c>
      <c r="R287" t="s">
        <v>50</v>
      </c>
      <c r="S287" t="str" cm="1">
        <f t="array" ref="S287:T287">_xlfn.TEXTSPLIT(R287,"/")</f>
        <v>music</v>
      </c>
      <c r="T287" t="str">
        <v>electric music</v>
      </c>
    </row>
    <row r="288" spans="1:20" x14ac:dyDescent="0.5">
      <c r="A288">
        <v>595</v>
      </c>
      <c r="B288" t="s">
        <v>1232</v>
      </c>
      <c r="C288" s="2" t="s">
        <v>1233</v>
      </c>
      <c r="D288" s="4">
        <v>70300</v>
      </c>
      <c r="E288" s="4">
        <v>146595</v>
      </c>
      <c r="F288" s="6">
        <f>E288/D288</f>
        <v>2.0852773826458035</v>
      </c>
      <c r="G288" t="s">
        <v>20</v>
      </c>
      <c r="H288" s="4">
        <v>1629</v>
      </c>
      <c r="I288" s="4">
        <f>E288/H288</f>
        <v>89.99079189686924</v>
      </c>
      <c r="J288" t="s">
        <v>21</v>
      </c>
      <c r="K288" t="s">
        <v>22</v>
      </c>
      <c r="L288">
        <v>1268715600</v>
      </c>
      <c r="M288" s="10">
        <f>INT(((L288/60)/60)/24)+DATE(1970,1,1)</f>
        <v>40253</v>
      </c>
      <c r="N288">
        <v>1270530000</v>
      </c>
      <c r="O288" s="10">
        <f>INT(((N288/60)/60)/24)+DATE(1970,1,1)</f>
        <v>40274</v>
      </c>
      <c r="P288" t="b">
        <v>0</v>
      </c>
      <c r="Q288" t="b">
        <v>1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5">
      <c r="A289">
        <v>765</v>
      </c>
      <c r="B289" t="s">
        <v>1565</v>
      </c>
      <c r="C289" s="2" t="s">
        <v>1566</v>
      </c>
      <c r="D289" s="4">
        <v>3900</v>
      </c>
      <c r="E289" s="4">
        <v>8125</v>
      </c>
      <c r="F289" s="6">
        <f>E289/D289</f>
        <v>2.0833333333333335</v>
      </c>
      <c r="G289" t="s">
        <v>20</v>
      </c>
      <c r="H289" s="4">
        <v>198</v>
      </c>
      <c r="I289" s="4">
        <f>E289/H289</f>
        <v>41.035353535353536</v>
      </c>
      <c r="J289" t="s">
        <v>21</v>
      </c>
      <c r="K289" t="s">
        <v>22</v>
      </c>
      <c r="L289">
        <v>1492232400</v>
      </c>
      <c r="M289" s="10">
        <f>INT(((L289/60)/60)/24)+DATE(1970,1,1)</f>
        <v>42840</v>
      </c>
      <c r="N289">
        <v>1494392400</v>
      </c>
      <c r="O289" s="10">
        <f>INT(((N289/60)/60)/24)+DATE(1970,1,1)</f>
        <v>42865</v>
      </c>
      <c r="P289" t="b">
        <v>1</v>
      </c>
      <c r="Q289" t="b">
        <v>1</v>
      </c>
      <c r="R289" t="s">
        <v>60</v>
      </c>
      <c r="S289" t="str" cm="1">
        <f t="array" ref="S289:T289">_xlfn.TEXTSPLIT(R289,"/")</f>
        <v>music</v>
      </c>
      <c r="T289" t="str">
        <v>indie rock</v>
      </c>
    </row>
    <row r="290" spans="1:20" x14ac:dyDescent="0.5">
      <c r="A290">
        <v>851</v>
      </c>
      <c r="B290" t="s">
        <v>1735</v>
      </c>
      <c r="C290" s="2" t="s">
        <v>1736</v>
      </c>
      <c r="D290" s="4">
        <v>6000</v>
      </c>
      <c r="E290" s="4">
        <v>12468</v>
      </c>
      <c r="F290" s="6">
        <f>E290/D290</f>
        <v>2.0779999999999998</v>
      </c>
      <c r="G290" t="s">
        <v>20</v>
      </c>
      <c r="H290" s="4">
        <v>160</v>
      </c>
      <c r="I290" s="4">
        <f>E290/H290</f>
        <v>77.924999999999997</v>
      </c>
      <c r="J290" t="s">
        <v>21</v>
      </c>
      <c r="K290" t="s">
        <v>22</v>
      </c>
      <c r="L290">
        <v>1335934800</v>
      </c>
      <c r="M290" s="10">
        <f>INT(((L290/60)/60)/24)+DATE(1970,1,1)</f>
        <v>41031</v>
      </c>
      <c r="N290">
        <v>1338786000</v>
      </c>
      <c r="O290" s="10">
        <f>INT(((N290/60)/60)/24)+DATE(1970,1,1)</f>
        <v>41064</v>
      </c>
      <c r="P290" t="b">
        <v>0</v>
      </c>
      <c r="Q290" t="b">
        <v>0</v>
      </c>
      <c r="R290" t="s">
        <v>50</v>
      </c>
      <c r="S290" t="str" cm="1">
        <f t="array" ref="S290:T290">_xlfn.TEXTSPLIT(R290,"/")</f>
        <v>music</v>
      </c>
      <c r="T290" t="str">
        <v>electric music</v>
      </c>
    </row>
    <row r="291" spans="1:20" x14ac:dyDescent="0.5">
      <c r="A291">
        <v>601</v>
      </c>
      <c r="B291" t="s">
        <v>1244</v>
      </c>
      <c r="C291" s="2" t="s">
        <v>1245</v>
      </c>
      <c r="D291" s="4">
        <v>6300</v>
      </c>
      <c r="E291" s="4">
        <v>13018</v>
      </c>
      <c r="F291" s="6">
        <f>E291/D291</f>
        <v>2.0663492063492064</v>
      </c>
      <c r="G291" t="s">
        <v>20</v>
      </c>
      <c r="H291" s="4">
        <v>194</v>
      </c>
      <c r="I291" s="4">
        <f>E291/H291</f>
        <v>67.103092783505161</v>
      </c>
      <c r="J291" t="s">
        <v>21</v>
      </c>
      <c r="K291" t="s">
        <v>22</v>
      </c>
      <c r="L291">
        <v>1401426000</v>
      </c>
      <c r="M291" s="10">
        <f>INT(((L291/60)/60)/24)+DATE(1970,1,1)</f>
        <v>41789</v>
      </c>
      <c r="N291">
        <v>1402894800</v>
      </c>
      <c r="O291" s="10">
        <f>INT(((N291/60)/60)/24)+DATE(1970,1,1)</f>
        <v>41806</v>
      </c>
      <c r="P291" t="b">
        <v>1</v>
      </c>
      <c r="Q291" t="b">
        <v>0</v>
      </c>
      <c r="R291" t="s">
        <v>65</v>
      </c>
      <c r="S291" t="str" cm="1">
        <f t="array" ref="S291:T291">_xlfn.TEXTSPLIT(R291,"/")</f>
        <v>technology</v>
      </c>
      <c r="T291" t="str">
        <v>wearables</v>
      </c>
    </row>
    <row r="292" spans="1:20" x14ac:dyDescent="0.5">
      <c r="A292">
        <v>626</v>
      </c>
      <c r="B292" t="s">
        <v>1294</v>
      </c>
      <c r="C292" s="2" t="s">
        <v>1295</v>
      </c>
      <c r="D292" s="4">
        <v>6400</v>
      </c>
      <c r="E292" s="4">
        <v>13205</v>
      </c>
      <c r="F292" s="6">
        <f>E292/D292</f>
        <v>2.0632812500000002</v>
      </c>
      <c r="G292" t="s">
        <v>20</v>
      </c>
      <c r="H292" s="4">
        <v>189</v>
      </c>
      <c r="I292" s="4">
        <f>E292/H292</f>
        <v>69.867724867724874</v>
      </c>
      <c r="J292" t="s">
        <v>21</v>
      </c>
      <c r="K292" t="s">
        <v>22</v>
      </c>
      <c r="L292">
        <v>1285650000</v>
      </c>
      <c r="M292" s="10">
        <f>INT(((L292/60)/60)/24)+DATE(1970,1,1)</f>
        <v>40449</v>
      </c>
      <c r="N292">
        <v>1286427600</v>
      </c>
      <c r="O292" s="10">
        <f>INT(((N292/60)/60)/24)+DATE(1970,1,1)</f>
        <v>40458</v>
      </c>
      <c r="P292" t="b">
        <v>0</v>
      </c>
      <c r="Q292" t="b">
        <v>1</v>
      </c>
      <c r="R292" t="s">
        <v>33</v>
      </c>
      <c r="S292" t="str" cm="1">
        <f t="array" ref="S292:T292">_xlfn.TEXTSPLIT(R292,"/")</f>
        <v>theater</v>
      </c>
      <c r="T292" t="str">
        <v>plays</v>
      </c>
    </row>
    <row r="293" spans="1:20" x14ac:dyDescent="0.5">
      <c r="A293">
        <v>565</v>
      </c>
      <c r="B293" t="s">
        <v>1174</v>
      </c>
      <c r="C293" s="2" t="s">
        <v>1175</v>
      </c>
      <c r="D293" s="4">
        <v>94900</v>
      </c>
      <c r="E293" s="4">
        <v>194166</v>
      </c>
      <c r="F293" s="6">
        <f>E293/D293</f>
        <v>2.0460063224446787</v>
      </c>
      <c r="G293" t="s">
        <v>20</v>
      </c>
      <c r="H293" s="4">
        <v>3596</v>
      </c>
      <c r="I293" s="4">
        <f>E293/H293</f>
        <v>53.99499443826474</v>
      </c>
      <c r="J293" t="s">
        <v>21</v>
      </c>
      <c r="K293" t="s">
        <v>22</v>
      </c>
      <c r="L293">
        <v>1321336800</v>
      </c>
      <c r="M293" s="10">
        <f>INT(((L293/60)/60)/24)+DATE(1970,1,1)</f>
        <v>40862</v>
      </c>
      <c r="N293">
        <v>1323064800</v>
      </c>
      <c r="O293" s="10">
        <f>INT(((N293/60)/60)/24)+DATE(1970,1,1)</f>
        <v>40882</v>
      </c>
      <c r="P293" t="b">
        <v>0</v>
      </c>
      <c r="Q293" t="b">
        <v>0</v>
      </c>
      <c r="R293" t="s">
        <v>33</v>
      </c>
      <c r="S293" t="str" cm="1">
        <f t="array" ref="S293:T293">_xlfn.TEXTSPLIT(R293,"/")</f>
        <v>theater</v>
      </c>
      <c r="T293" t="str">
        <v>plays</v>
      </c>
    </row>
    <row r="294" spans="1:20" x14ac:dyDescent="0.5">
      <c r="A294">
        <v>311</v>
      </c>
      <c r="B294" t="s">
        <v>674</v>
      </c>
      <c r="C294" s="2" t="s">
        <v>675</v>
      </c>
      <c r="D294" s="4">
        <v>6300</v>
      </c>
      <c r="E294" s="4">
        <v>12812</v>
      </c>
      <c r="F294" s="6">
        <f>E294/D294</f>
        <v>2.0336507936507937</v>
      </c>
      <c r="G294" t="s">
        <v>20</v>
      </c>
      <c r="H294" s="4">
        <v>121</v>
      </c>
      <c r="I294" s="4">
        <f>E294/H294</f>
        <v>105.88429752066116</v>
      </c>
      <c r="J294" t="s">
        <v>21</v>
      </c>
      <c r="K294" t="s">
        <v>22</v>
      </c>
      <c r="L294">
        <v>1297836000</v>
      </c>
      <c r="M294" s="10">
        <f>INT(((L294/60)/60)/24)+DATE(1970,1,1)</f>
        <v>40590</v>
      </c>
      <c r="N294">
        <v>1298872800</v>
      </c>
      <c r="O294" s="10">
        <f>INT(((N294/60)/60)/24)+DATE(1970,1,1)</f>
        <v>40602</v>
      </c>
      <c r="P294" t="b">
        <v>0</v>
      </c>
      <c r="Q294" t="b">
        <v>0</v>
      </c>
      <c r="R294" t="s">
        <v>33</v>
      </c>
      <c r="S294" t="str" cm="1">
        <f t="array" ref="S294:T294">_xlfn.TEXTSPLIT(R294,"/")</f>
        <v>theater</v>
      </c>
      <c r="T294" t="str">
        <v>plays</v>
      </c>
    </row>
    <row r="295" spans="1:20" x14ac:dyDescent="0.5">
      <c r="A295">
        <v>801</v>
      </c>
      <c r="B295" t="s">
        <v>1637</v>
      </c>
      <c r="C295" s="2" t="s">
        <v>1638</v>
      </c>
      <c r="D295" s="4">
        <v>2300</v>
      </c>
      <c r="E295" s="4">
        <v>4667</v>
      </c>
      <c r="F295" s="6">
        <f>E295/D295</f>
        <v>2.0291304347826089</v>
      </c>
      <c r="G295" t="s">
        <v>20</v>
      </c>
      <c r="H295" s="4">
        <v>106</v>
      </c>
      <c r="I295" s="4">
        <f>E295/H295</f>
        <v>44.028301886792455</v>
      </c>
      <c r="J295" t="s">
        <v>21</v>
      </c>
      <c r="K295" t="s">
        <v>22</v>
      </c>
      <c r="L295">
        <v>1577772000</v>
      </c>
      <c r="M295" s="10">
        <f>INT(((L295/60)/60)/24)+DATE(1970,1,1)</f>
        <v>43830</v>
      </c>
      <c r="N295">
        <v>1579672800</v>
      </c>
      <c r="O295" s="10">
        <f>INT(((N295/60)/60)/24)+DATE(1970,1,1)</f>
        <v>43852</v>
      </c>
      <c r="P295" t="b">
        <v>0</v>
      </c>
      <c r="Q295" t="b">
        <v>1</v>
      </c>
      <c r="R295" t="s">
        <v>122</v>
      </c>
      <c r="S295" t="str" cm="1">
        <f t="array" ref="S295:T295">_xlfn.TEXTSPLIT(R295,"/")</f>
        <v>photography</v>
      </c>
      <c r="T295" t="str">
        <v>photography books</v>
      </c>
    </row>
    <row r="296" spans="1:20" x14ac:dyDescent="0.5">
      <c r="A296">
        <v>597</v>
      </c>
      <c r="B296" t="s">
        <v>1236</v>
      </c>
      <c r="C296" s="2" t="s">
        <v>1237</v>
      </c>
      <c r="D296" s="4">
        <v>73800</v>
      </c>
      <c r="E296" s="4">
        <v>148779</v>
      </c>
      <c r="F296" s="6">
        <f>E296/D296</f>
        <v>2.0159756097560977</v>
      </c>
      <c r="G296" t="s">
        <v>20</v>
      </c>
      <c r="H296" s="4">
        <v>2188</v>
      </c>
      <c r="I296" s="4">
        <f>E296/H296</f>
        <v>67.997714808043881</v>
      </c>
      <c r="J296" t="s">
        <v>21</v>
      </c>
      <c r="K296" t="s">
        <v>22</v>
      </c>
      <c r="L296">
        <v>1573970400</v>
      </c>
      <c r="M296" s="10">
        <f>INT(((L296/60)/60)/24)+DATE(1970,1,1)</f>
        <v>43786</v>
      </c>
      <c r="N296">
        <v>1575525600</v>
      </c>
      <c r="O296" s="10">
        <f>INT(((N296/60)/60)/24)+DATE(1970,1,1)</f>
        <v>43804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x14ac:dyDescent="0.5">
      <c r="A297">
        <v>332</v>
      </c>
      <c r="B297" t="s">
        <v>716</v>
      </c>
      <c r="C297" s="2" t="s">
        <v>717</v>
      </c>
      <c r="D297" s="4">
        <v>20700</v>
      </c>
      <c r="E297" s="4">
        <v>41396</v>
      </c>
      <c r="F297" s="6">
        <f>E297/D297</f>
        <v>1.999806763285024</v>
      </c>
      <c r="G297" t="s">
        <v>20</v>
      </c>
      <c r="H297" s="4">
        <v>470</v>
      </c>
      <c r="I297" s="4">
        <f>E297/H297</f>
        <v>88.076595744680844</v>
      </c>
      <c r="J297" t="s">
        <v>21</v>
      </c>
      <c r="K297" t="s">
        <v>22</v>
      </c>
      <c r="L297">
        <v>1364446800</v>
      </c>
      <c r="M297" s="10">
        <f>INT(((L297/60)/60)/24)+DATE(1970,1,1)</f>
        <v>41361</v>
      </c>
      <c r="N297">
        <v>1364533200</v>
      </c>
      <c r="O297" s="10">
        <f>INT(((N297/60)/60)/24)+DATE(1970,1,1)</f>
        <v>41362</v>
      </c>
      <c r="P297" t="b">
        <v>0</v>
      </c>
      <c r="Q297" t="b">
        <v>0</v>
      </c>
      <c r="R297" t="s">
        <v>65</v>
      </c>
      <c r="S297" t="str" cm="1">
        <f t="array" ref="S297:T297">_xlfn.TEXTSPLIT(R297,"/")</f>
        <v>technology</v>
      </c>
      <c r="T297" t="str">
        <v>wearables</v>
      </c>
    </row>
    <row r="298" spans="1:20" x14ac:dyDescent="0.5">
      <c r="A298">
        <v>557</v>
      </c>
      <c r="B298" t="s">
        <v>1158</v>
      </c>
      <c r="C298" s="2" t="s">
        <v>1159</v>
      </c>
      <c r="D298" s="4">
        <v>6000</v>
      </c>
      <c r="E298" s="4">
        <v>11960</v>
      </c>
      <c r="F298" s="6">
        <f>E298/D298</f>
        <v>1.9933333333333334</v>
      </c>
      <c r="G298" t="s">
        <v>20</v>
      </c>
      <c r="H298" s="4">
        <v>221</v>
      </c>
      <c r="I298" s="4">
        <f>E298/H298</f>
        <v>54.117647058823529</v>
      </c>
      <c r="J298" t="s">
        <v>21</v>
      </c>
      <c r="K298" t="s">
        <v>22</v>
      </c>
      <c r="L298">
        <v>1443762000</v>
      </c>
      <c r="M298" s="10">
        <f>INT(((L298/60)/60)/24)+DATE(1970,1,1)</f>
        <v>42279</v>
      </c>
      <c r="N298">
        <v>1444021200</v>
      </c>
      <c r="O298" s="10">
        <f>INT(((N298/60)/60)/24)+DATE(1970,1,1)</f>
        <v>42282</v>
      </c>
      <c r="P298" t="b">
        <v>0</v>
      </c>
      <c r="Q298" t="b">
        <v>1</v>
      </c>
      <c r="R298" t="s">
        <v>474</v>
      </c>
      <c r="S298" t="str" cm="1">
        <f t="array" ref="S298:T298">_xlfn.TEXTSPLIT(R298,"/")</f>
        <v>film &amp; video</v>
      </c>
      <c r="T298" t="str">
        <v>science fiction</v>
      </c>
    </row>
    <row r="299" spans="1:20" x14ac:dyDescent="0.5">
      <c r="A299">
        <v>911</v>
      </c>
      <c r="B299" t="s">
        <v>1854</v>
      </c>
      <c r="C299" s="2" t="s">
        <v>1855</v>
      </c>
      <c r="D299" s="4">
        <v>5800</v>
      </c>
      <c r="E299" s="4">
        <v>11539</v>
      </c>
      <c r="F299" s="6">
        <f>E299/D299</f>
        <v>1.9894827586206896</v>
      </c>
      <c r="G299" t="s">
        <v>20</v>
      </c>
      <c r="H299" s="4">
        <v>462</v>
      </c>
      <c r="I299" s="4">
        <f>E299/H299</f>
        <v>24.976190476190474</v>
      </c>
      <c r="J299" t="s">
        <v>21</v>
      </c>
      <c r="K299" t="s">
        <v>22</v>
      </c>
      <c r="L299">
        <v>1568005200</v>
      </c>
      <c r="M299" s="10">
        <f>INT(((L299/60)/60)/24)+DATE(1970,1,1)</f>
        <v>43717</v>
      </c>
      <c r="N299">
        <v>1568178000</v>
      </c>
      <c r="O299" s="10">
        <f>INT(((N299/60)/60)/24)+DATE(1970,1,1)</f>
        <v>43719</v>
      </c>
      <c r="P299" t="b">
        <v>1</v>
      </c>
      <c r="Q299" t="b">
        <v>0</v>
      </c>
      <c r="R299" t="s">
        <v>28</v>
      </c>
      <c r="S299" t="str" cm="1">
        <f t="array" ref="S299:T299">_xlfn.TEXTSPLIT(R299,"/")</f>
        <v>technology</v>
      </c>
      <c r="T299" t="str">
        <v>web</v>
      </c>
    </row>
    <row r="300" spans="1:20" x14ac:dyDescent="0.5">
      <c r="A300">
        <v>442</v>
      </c>
      <c r="B300" t="s">
        <v>933</v>
      </c>
      <c r="C300" s="2" t="s">
        <v>934</v>
      </c>
      <c r="D300" s="4">
        <v>5400</v>
      </c>
      <c r="E300" s="4">
        <v>10731</v>
      </c>
      <c r="F300" s="6">
        <f>E300/D300</f>
        <v>1.9872222222222222</v>
      </c>
      <c r="G300" t="s">
        <v>20</v>
      </c>
      <c r="H300" s="4">
        <v>143</v>
      </c>
      <c r="I300" s="4">
        <f>E300/H300</f>
        <v>75.04195804195804</v>
      </c>
      <c r="J300" t="s">
        <v>107</v>
      </c>
      <c r="K300" t="s">
        <v>108</v>
      </c>
      <c r="L300">
        <v>1504328400</v>
      </c>
      <c r="M300" s="10">
        <f>INT(((L300/60)/60)/24)+DATE(1970,1,1)</f>
        <v>42980</v>
      </c>
      <c r="N300">
        <v>1505710800</v>
      </c>
      <c r="O300" s="10">
        <f>INT(((N300/60)/60)/24)+DATE(1970,1,1)</f>
        <v>42996</v>
      </c>
      <c r="P300" t="b">
        <v>0</v>
      </c>
      <c r="Q300" t="b">
        <v>0</v>
      </c>
      <c r="R300" t="s">
        <v>33</v>
      </c>
      <c r="S300" t="str" cm="1">
        <f t="array" ref="S300:T300">_xlfn.TEXTSPLIT(R300,"/")</f>
        <v>theater</v>
      </c>
      <c r="T300" t="str">
        <v>plays</v>
      </c>
    </row>
    <row r="301" spans="1:20" ht="31.5" x14ac:dyDescent="0.5">
      <c r="A301">
        <v>845</v>
      </c>
      <c r="B301" t="s">
        <v>1723</v>
      </c>
      <c r="C301" s="2" t="s">
        <v>1724</v>
      </c>
      <c r="D301" s="4">
        <v>69900</v>
      </c>
      <c r="E301" s="4">
        <v>138087</v>
      </c>
      <c r="F301" s="6">
        <f>E301/D301</f>
        <v>1.9754935622317598</v>
      </c>
      <c r="G301" t="s">
        <v>20</v>
      </c>
      <c r="H301" s="4">
        <v>1354</v>
      </c>
      <c r="I301" s="4">
        <f>E301/H301</f>
        <v>101.98449039881831</v>
      </c>
      <c r="J301" t="s">
        <v>40</v>
      </c>
      <c r="K301" t="s">
        <v>41</v>
      </c>
      <c r="L301">
        <v>1526360400</v>
      </c>
      <c r="M301" s="10">
        <f>INT(((L301/60)/60)/24)+DATE(1970,1,1)</f>
        <v>43235</v>
      </c>
      <c r="N301">
        <v>1529557200</v>
      </c>
      <c r="O301" s="10">
        <f>INT(((N301/60)/60)/24)+DATE(1970,1,1)</f>
        <v>43272</v>
      </c>
      <c r="P301" t="b">
        <v>0</v>
      </c>
      <c r="Q301" t="b">
        <v>0</v>
      </c>
      <c r="R301" t="s">
        <v>28</v>
      </c>
      <c r="S301" t="str" cm="1">
        <f t="array" ref="S301:T301">_xlfn.TEXTSPLIT(R301,"/")</f>
        <v>technology</v>
      </c>
      <c r="T301" t="str">
        <v>web</v>
      </c>
    </row>
    <row r="302" spans="1:20" x14ac:dyDescent="0.5">
      <c r="A302">
        <v>802</v>
      </c>
      <c r="B302" t="s">
        <v>1639</v>
      </c>
      <c r="C302" s="2" t="s">
        <v>1640</v>
      </c>
      <c r="D302" s="4">
        <v>6200</v>
      </c>
      <c r="E302" s="4">
        <v>12216</v>
      </c>
      <c r="F302" s="6">
        <f>E302/D302</f>
        <v>1.9703225806451612</v>
      </c>
      <c r="G302" t="s">
        <v>20</v>
      </c>
      <c r="H302" s="4">
        <v>142</v>
      </c>
      <c r="I302" s="4">
        <f>E302/H302</f>
        <v>86.028169014084511</v>
      </c>
      <c r="J302" t="s">
        <v>21</v>
      </c>
      <c r="K302" t="s">
        <v>22</v>
      </c>
      <c r="L302">
        <v>1562216400</v>
      </c>
      <c r="M302" s="10">
        <f>INT(((L302/60)/60)/24)+DATE(1970,1,1)</f>
        <v>43650</v>
      </c>
      <c r="N302">
        <v>1562389200</v>
      </c>
      <c r="O302" s="10">
        <f>INT(((N302/60)/60)/24)+DATE(1970,1,1)</f>
        <v>43652</v>
      </c>
      <c r="P302" t="b">
        <v>0</v>
      </c>
      <c r="Q302" t="b">
        <v>0</v>
      </c>
      <c r="R302" t="s">
        <v>122</v>
      </c>
      <c r="S302" t="str" cm="1">
        <f t="array" ref="S302:T302">_xlfn.TEXTSPLIT(R302,"/")</f>
        <v>photography</v>
      </c>
      <c r="T302" t="str">
        <v>photography books</v>
      </c>
    </row>
    <row r="303" spans="1:20" x14ac:dyDescent="0.5">
      <c r="A303">
        <v>99</v>
      </c>
      <c r="B303" t="s">
        <v>247</v>
      </c>
      <c r="C303" s="2" t="s">
        <v>248</v>
      </c>
      <c r="D303" s="4">
        <v>7600</v>
      </c>
      <c r="E303" s="4">
        <v>14951</v>
      </c>
      <c r="F303" s="6">
        <f>E303/D303</f>
        <v>1.9672368421052631</v>
      </c>
      <c r="G303" t="s">
        <v>20</v>
      </c>
      <c r="H303" s="4">
        <v>164</v>
      </c>
      <c r="I303" s="4">
        <f>E303/H303</f>
        <v>91.16463414634147</v>
      </c>
      <c r="J303" t="s">
        <v>21</v>
      </c>
      <c r="K303" t="s">
        <v>22</v>
      </c>
      <c r="L303">
        <v>1416895200</v>
      </c>
      <c r="M303" s="10">
        <f>INT(((L303/60)/60)/24)+DATE(1970,1,1)</f>
        <v>41968</v>
      </c>
      <c r="N303">
        <v>1419400800</v>
      </c>
      <c r="O303" s="10">
        <f>INT(((N303/60)/60)/24)+DATE(1970,1,1)</f>
        <v>41997</v>
      </c>
      <c r="P303" t="b">
        <v>0</v>
      </c>
      <c r="Q303" t="b">
        <v>0</v>
      </c>
      <c r="R303" t="s">
        <v>33</v>
      </c>
      <c r="S303" t="str" cm="1">
        <f t="array" ref="S303:T303">_xlfn.TEXTSPLIT(R303,"/")</f>
        <v>theater</v>
      </c>
      <c r="T303" t="str">
        <v>plays</v>
      </c>
    </row>
    <row r="304" spans="1:20" x14ac:dyDescent="0.5">
      <c r="A304">
        <v>213</v>
      </c>
      <c r="B304" t="s">
        <v>479</v>
      </c>
      <c r="C304" s="2" t="s">
        <v>480</v>
      </c>
      <c r="D304" s="4">
        <v>87900</v>
      </c>
      <c r="E304" s="4">
        <v>171549</v>
      </c>
      <c r="F304" s="6">
        <f>E304/D304</f>
        <v>1.9516382252559727</v>
      </c>
      <c r="G304" t="s">
        <v>20</v>
      </c>
      <c r="H304" s="4">
        <v>4289</v>
      </c>
      <c r="I304" s="4">
        <f>E304/H304</f>
        <v>39.997435299603637</v>
      </c>
      <c r="J304" t="s">
        <v>21</v>
      </c>
      <c r="K304" t="s">
        <v>22</v>
      </c>
      <c r="L304">
        <v>1289019600</v>
      </c>
      <c r="M304" s="10">
        <f>INT(((L304/60)/60)/24)+DATE(1970,1,1)</f>
        <v>40488</v>
      </c>
      <c r="N304">
        <v>1289714400</v>
      </c>
      <c r="O304" s="10">
        <f>INT(((N304/60)/60)/24)+DATE(1970,1,1)</f>
        <v>40496</v>
      </c>
      <c r="P304" t="b">
        <v>0</v>
      </c>
      <c r="Q304" t="b">
        <v>1</v>
      </c>
      <c r="R304" t="s">
        <v>60</v>
      </c>
      <c r="S304" t="str" cm="1">
        <f t="array" ref="S304:T304">_xlfn.TEXTSPLIT(R304,"/")</f>
        <v>music</v>
      </c>
      <c r="T304" t="str">
        <v>indie rock</v>
      </c>
    </row>
    <row r="305" spans="1:20" x14ac:dyDescent="0.5">
      <c r="A305">
        <v>229</v>
      </c>
      <c r="B305" t="s">
        <v>510</v>
      </c>
      <c r="C305" s="2" t="s">
        <v>511</v>
      </c>
      <c r="D305" s="4">
        <v>85600</v>
      </c>
      <c r="E305" s="4">
        <v>165798</v>
      </c>
      <c r="F305" s="6">
        <f>E305/D305</f>
        <v>1.936892523364486</v>
      </c>
      <c r="G305" t="s">
        <v>20</v>
      </c>
      <c r="H305" s="4">
        <v>2551</v>
      </c>
      <c r="I305" s="4">
        <f>E305/H305</f>
        <v>64.99333594668758</v>
      </c>
      <c r="J305" t="s">
        <v>21</v>
      </c>
      <c r="K305" t="s">
        <v>22</v>
      </c>
      <c r="L305">
        <v>1496293200</v>
      </c>
      <c r="M305" s="10">
        <f>INT(((L305/60)/60)/24)+DATE(1970,1,1)</f>
        <v>42887</v>
      </c>
      <c r="N305">
        <v>1500440400</v>
      </c>
      <c r="O305" s="10">
        <f>INT(((N305/60)/60)/24)+DATE(1970,1,1)</f>
        <v>42935</v>
      </c>
      <c r="P305" t="b">
        <v>0</v>
      </c>
      <c r="Q305" t="b">
        <v>1</v>
      </c>
      <c r="R305" t="s">
        <v>292</v>
      </c>
      <c r="S305" t="str" cm="1">
        <f t="array" ref="S305:T305">_xlfn.TEXTSPLIT(R305,"/")</f>
        <v>games</v>
      </c>
      <c r="T305" t="str">
        <v>mobile games</v>
      </c>
    </row>
    <row r="306" spans="1:20" x14ac:dyDescent="0.5">
      <c r="A306">
        <v>810</v>
      </c>
      <c r="B306" t="s">
        <v>1654</v>
      </c>
      <c r="C306" s="2" t="s">
        <v>1655</v>
      </c>
      <c r="D306" s="4">
        <v>6400</v>
      </c>
      <c r="E306" s="4">
        <v>12360</v>
      </c>
      <c r="F306" s="6">
        <f>E306/D306</f>
        <v>1.9312499999999999</v>
      </c>
      <c r="G306" t="s">
        <v>20</v>
      </c>
      <c r="H306" s="4">
        <v>221</v>
      </c>
      <c r="I306" s="4">
        <f>E306/H306</f>
        <v>55.927601809954751</v>
      </c>
      <c r="J306" t="s">
        <v>21</v>
      </c>
      <c r="K306" t="s">
        <v>22</v>
      </c>
      <c r="L306">
        <v>1511848800</v>
      </c>
      <c r="M306" s="10">
        <f>INT(((L306/60)/60)/24)+DATE(1970,1,1)</f>
        <v>43067</v>
      </c>
      <c r="N306">
        <v>1512712800</v>
      </c>
      <c r="O306" s="10">
        <f>INT(((N306/60)/60)/24)+DATE(1970,1,1)</f>
        <v>43077</v>
      </c>
      <c r="P306" t="b">
        <v>0</v>
      </c>
      <c r="Q306" t="b">
        <v>1</v>
      </c>
      <c r="R306" t="s">
        <v>33</v>
      </c>
      <c r="S306" t="str" cm="1">
        <f t="array" ref="S306:T306">_xlfn.TEXTSPLIT(R306,"/")</f>
        <v>theater</v>
      </c>
      <c r="T306" t="str">
        <v>plays</v>
      </c>
    </row>
    <row r="307" spans="1:20" x14ac:dyDescent="0.5">
      <c r="A307">
        <v>785</v>
      </c>
      <c r="B307" t="s">
        <v>1605</v>
      </c>
      <c r="C307" s="2" t="s">
        <v>1606</v>
      </c>
      <c r="D307" s="4">
        <v>6700</v>
      </c>
      <c r="E307" s="4">
        <v>12939</v>
      </c>
      <c r="F307" s="6">
        <f>E307/D307</f>
        <v>1.9311940298507462</v>
      </c>
      <c r="G307" t="s">
        <v>20</v>
      </c>
      <c r="H307" s="4">
        <v>127</v>
      </c>
      <c r="I307" s="4">
        <f>E307/H307</f>
        <v>101.88188976377953</v>
      </c>
      <c r="J307" t="s">
        <v>26</v>
      </c>
      <c r="K307" t="s">
        <v>27</v>
      </c>
      <c r="L307">
        <v>1556341200</v>
      </c>
      <c r="M307" s="10">
        <f>INT(((L307/60)/60)/24)+DATE(1970,1,1)</f>
        <v>43582</v>
      </c>
      <c r="N307">
        <v>1559278800</v>
      </c>
      <c r="O307" s="10">
        <f>INT(((N307/60)/60)/24)+DATE(1970,1,1)</f>
        <v>43616</v>
      </c>
      <c r="P307" t="b">
        <v>0</v>
      </c>
      <c r="Q307" t="b">
        <v>1</v>
      </c>
      <c r="R307" t="s">
        <v>71</v>
      </c>
      <c r="S307" t="str" cm="1">
        <f t="array" ref="S307:T307">_xlfn.TEXTSPLIT(R307,"/")</f>
        <v>film &amp; video</v>
      </c>
      <c r="T307" t="str">
        <v>animation</v>
      </c>
    </row>
    <row r="308" spans="1:20" x14ac:dyDescent="0.5">
      <c r="A308">
        <v>431</v>
      </c>
      <c r="B308" t="s">
        <v>911</v>
      </c>
      <c r="C308" s="2" t="s">
        <v>912</v>
      </c>
      <c r="D308" s="4">
        <v>5100</v>
      </c>
      <c r="E308" s="4">
        <v>9817</v>
      </c>
      <c r="F308" s="6">
        <f>E308/D308</f>
        <v>1.9249019607843136</v>
      </c>
      <c r="G308" t="s">
        <v>20</v>
      </c>
      <c r="H308" s="4">
        <v>94</v>
      </c>
      <c r="I308" s="4">
        <f>E308/H308</f>
        <v>104.43617021276596</v>
      </c>
      <c r="J308" t="s">
        <v>21</v>
      </c>
      <c r="K308" t="s">
        <v>22</v>
      </c>
      <c r="L308">
        <v>1529643600</v>
      </c>
      <c r="M308" s="10">
        <f>INT(((L308/60)/60)/24)+DATE(1970,1,1)</f>
        <v>43273</v>
      </c>
      <c r="N308">
        <v>1531112400</v>
      </c>
      <c r="O308" s="10">
        <f>INT(((N308/60)/60)/24)+DATE(1970,1,1)</f>
        <v>43290</v>
      </c>
      <c r="P308" t="b">
        <v>1</v>
      </c>
      <c r="Q308" t="b">
        <v>0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5" x14ac:dyDescent="0.5">
      <c r="A309">
        <v>686</v>
      </c>
      <c r="B309" t="s">
        <v>1411</v>
      </c>
      <c r="C309" s="2" t="s">
        <v>1412</v>
      </c>
      <c r="D309" s="4">
        <v>7500</v>
      </c>
      <c r="E309" s="4">
        <v>14381</v>
      </c>
      <c r="F309" s="6">
        <f>E309/D309</f>
        <v>1.9174666666666667</v>
      </c>
      <c r="G309" t="s">
        <v>20</v>
      </c>
      <c r="H309" s="4">
        <v>134</v>
      </c>
      <c r="I309" s="4">
        <f>E309/H309</f>
        <v>107.32089552238806</v>
      </c>
      <c r="J309" t="s">
        <v>21</v>
      </c>
      <c r="K309" t="s">
        <v>22</v>
      </c>
      <c r="L309">
        <v>1522126800</v>
      </c>
      <c r="M309" s="10">
        <f>INT(((L309/60)/60)/24)+DATE(1970,1,1)</f>
        <v>43186</v>
      </c>
      <c r="N309">
        <v>1523077200</v>
      </c>
      <c r="O309" s="10">
        <f>INT(((N309/60)/60)/24)+DATE(1970,1,1)</f>
        <v>43197</v>
      </c>
      <c r="P309" t="b">
        <v>0</v>
      </c>
      <c r="Q309" t="b">
        <v>0</v>
      </c>
      <c r="R309" t="s">
        <v>65</v>
      </c>
      <c r="S309" t="str" cm="1">
        <f t="array" ref="S309:T309">_xlfn.TEXTSPLIT(R309,"/")</f>
        <v>technology</v>
      </c>
      <c r="T309" t="str">
        <v>wearables</v>
      </c>
    </row>
    <row r="310" spans="1:20" x14ac:dyDescent="0.5">
      <c r="A310">
        <v>490</v>
      </c>
      <c r="B310" t="s">
        <v>1027</v>
      </c>
      <c r="C310" s="2" t="s">
        <v>1028</v>
      </c>
      <c r="D310" s="4">
        <v>2400</v>
      </c>
      <c r="E310" s="4">
        <v>4596</v>
      </c>
      <c r="F310" s="6">
        <f>E310/D310</f>
        <v>1.915</v>
      </c>
      <c r="G310" t="s">
        <v>20</v>
      </c>
      <c r="H310" s="4">
        <v>144</v>
      </c>
      <c r="I310" s="4">
        <f>E310/H310</f>
        <v>31.916666666666668</v>
      </c>
      <c r="J310" t="s">
        <v>21</v>
      </c>
      <c r="K310" t="s">
        <v>22</v>
      </c>
      <c r="L310">
        <v>1573970400</v>
      </c>
      <c r="M310" s="10">
        <f>INT(((L310/60)/60)/24)+DATE(1970,1,1)</f>
        <v>43786</v>
      </c>
      <c r="N310">
        <v>1574575200</v>
      </c>
      <c r="O310" s="10">
        <f>INT(((N310/60)/60)/24)+DATE(1970,1,1)</f>
        <v>43793</v>
      </c>
      <c r="P310" t="b">
        <v>0</v>
      </c>
      <c r="Q310" t="b">
        <v>0</v>
      </c>
      <c r="R310" t="s">
        <v>1029</v>
      </c>
      <c r="S310" t="str" cm="1">
        <f t="array" ref="S310:T310">_xlfn.TEXTSPLIT(R310,"/")</f>
        <v>journalism</v>
      </c>
      <c r="T310" t="str">
        <v>audio</v>
      </c>
    </row>
    <row r="311" spans="1:20" x14ac:dyDescent="0.5">
      <c r="A311">
        <v>655</v>
      </c>
      <c r="B311" t="s">
        <v>1352</v>
      </c>
      <c r="C311" s="2" t="s">
        <v>1353</v>
      </c>
      <c r="D311" s="4">
        <v>6900</v>
      </c>
      <c r="E311" s="4">
        <v>13212</v>
      </c>
      <c r="F311" s="6">
        <f>E311/D311</f>
        <v>1.9147826086956521</v>
      </c>
      <c r="G311" t="s">
        <v>20</v>
      </c>
      <c r="H311" s="4">
        <v>264</v>
      </c>
      <c r="I311" s="4">
        <f>E311/H311</f>
        <v>50.045454545454547</v>
      </c>
      <c r="J311" t="s">
        <v>21</v>
      </c>
      <c r="K311" t="s">
        <v>22</v>
      </c>
      <c r="L311">
        <v>1488434400</v>
      </c>
      <c r="M311" s="10">
        <f>INT(((L311/60)/60)/24)+DATE(1970,1,1)</f>
        <v>42796</v>
      </c>
      <c r="N311">
        <v>1489554000</v>
      </c>
      <c r="O311" s="10">
        <f>INT(((N311/60)/60)/24)+DATE(1970,1,1)</f>
        <v>42809</v>
      </c>
      <c r="P311" t="b">
        <v>1</v>
      </c>
      <c r="Q311" t="b">
        <v>0</v>
      </c>
      <c r="R311" t="s">
        <v>122</v>
      </c>
      <c r="S311" t="str" cm="1">
        <f t="array" ref="S311:T311">_xlfn.TEXTSPLIT(R311,"/")</f>
        <v>photography</v>
      </c>
      <c r="T311" t="str">
        <v>photography books</v>
      </c>
    </row>
    <row r="312" spans="1:20" x14ac:dyDescent="0.5">
      <c r="A312">
        <v>773</v>
      </c>
      <c r="B312" t="s">
        <v>1581</v>
      </c>
      <c r="C312" s="2" t="s">
        <v>1582</v>
      </c>
      <c r="D312" s="4">
        <v>53100</v>
      </c>
      <c r="E312" s="4">
        <v>101185</v>
      </c>
      <c r="F312" s="6">
        <f>E312/D312</f>
        <v>1.9055555555555554</v>
      </c>
      <c r="G312" t="s">
        <v>20</v>
      </c>
      <c r="H312" s="4">
        <v>2353</v>
      </c>
      <c r="I312" s="4">
        <f>E312/H312</f>
        <v>43.00254993625159</v>
      </c>
      <c r="J312" t="s">
        <v>21</v>
      </c>
      <c r="K312" t="s">
        <v>22</v>
      </c>
      <c r="L312">
        <v>1492059600</v>
      </c>
      <c r="M312" s="10">
        <f>INT(((L312/60)/60)/24)+DATE(1970,1,1)</f>
        <v>42838</v>
      </c>
      <c r="N312">
        <v>1492923600</v>
      </c>
      <c r="O312" s="10">
        <f>INT(((N312/60)/60)/24)+DATE(1970,1,1)</f>
        <v>42848</v>
      </c>
      <c r="P312" t="b">
        <v>0</v>
      </c>
      <c r="Q312" t="b">
        <v>0</v>
      </c>
      <c r="R312" t="s">
        <v>33</v>
      </c>
      <c r="S312" t="str" cm="1">
        <f t="array" ref="S312:T312">_xlfn.TEXTSPLIT(R312,"/")</f>
        <v>theater</v>
      </c>
      <c r="T312" t="str">
        <v>plays</v>
      </c>
    </row>
    <row r="313" spans="1:20" ht="31.5" x14ac:dyDescent="0.5">
      <c r="A313">
        <v>839</v>
      </c>
      <c r="B313" t="s">
        <v>1711</v>
      </c>
      <c r="C313" s="2" t="s">
        <v>1712</v>
      </c>
      <c r="D313" s="4">
        <v>7700</v>
      </c>
      <c r="E313" s="4">
        <v>14644</v>
      </c>
      <c r="F313" s="6">
        <f>E313/D313</f>
        <v>1.9018181818181819</v>
      </c>
      <c r="G313" t="s">
        <v>20</v>
      </c>
      <c r="H313" s="4">
        <v>157</v>
      </c>
      <c r="I313" s="4">
        <f>E313/H313</f>
        <v>93.273885350318466</v>
      </c>
      <c r="J313" t="s">
        <v>21</v>
      </c>
      <c r="K313" t="s">
        <v>22</v>
      </c>
      <c r="L313">
        <v>1395032400</v>
      </c>
      <c r="M313" s="10">
        <f>INT(((L313/60)/60)/24)+DATE(1970,1,1)</f>
        <v>41715</v>
      </c>
      <c r="N313">
        <v>1398920400</v>
      </c>
      <c r="O313" s="10">
        <f>INT(((N313/60)/60)/24)+DATE(1970,1,1)</f>
        <v>41760</v>
      </c>
      <c r="P313" t="b">
        <v>0</v>
      </c>
      <c r="Q313" t="b">
        <v>1</v>
      </c>
      <c r="R313" t="s">
        <v>42</v>
      </c>
      <c r="S313" t="str" cm="1">
        <f t="array" ref="S313:T313">_xlfn.TEXTSPLIT(R313,"/")</f>
        <v>film &amp; video</v>
      </c>
      <c r="T313" t="str">
        <v>documentary</v>
      </c>
    </row>
    <row r="314" spans="1:20" x14ac:dyDescent="0.5">
      <c r="A314">
        <v>676</v>
      </c>
      <c r="B314" t="s">
        <v>1392</v>
      </c>
      <c r="C314" s="2" t="s">
        <v>1393</v>
      </c>
      <c r="D314" s="4">
        <v>62300</v>
      </c>
      <c r="E314" s="4">
        <v>118214</v>
      </c>
      <c r="F314" s="6">
        <f>E314/D314</f>
        <v>1.8974959871589085</v>
      </c>
      <c r="G314" t="s">
        <v>20</v>
      </c>
      <c r="H314" s="4">
        <v>1170</v>
      </c>
      <c r="I314" s="4">
        <f>E314/H314</f>
        <v>101.03760683760684</v>
      </c>
      <c r="J314" t="s">
        <v>21</v>
      </c>
      <c r="K314" t="s">
        <v>22</v>
      </c>
      <c r="L314">
        <v>1348635600</v>
      </c>
      <c r="M314" s="10">
        <f>INT(((L314/60)/60)/24)+DATE(1970,1,1)</f>
        <v>41178</v>
      </c>
      <c r="N314">
        <v>1349413200</v>
      </c>
      <c r="O314" s="10">
        <f>INT(((N314/60)/60)/24)+DATE(1970,1,1)</f>
        <v>41187</v>
      </c>
      <c r="P314" t="b">
        <v>0</v>
      </c>
      <c r="Q314" t="b">
        <v>0</v>
      </c>
      <c r="R314" t="s">
        <v>122</v>
      </c>
      <c r="S314" t="str" cm="1">
        <f t="array" ref="S314:T314">_xlfn.TEXTSPLIT(R314,"/")</f>
        <v>photography</v>
      </c>
      <c r="T314" t="str">
        <v>photography books</v>
      </c>
    </row>
    <row r="315" spans="1:20" ht="31.5" x14ac:dyDescent="0.5">
      <c r="A315">
        <v>49</v>
      </c>
      <c r="B315" t="s">
        <v>144</v>
      </c>
      <c r="C315" s="2" t="s">
        <v>145</v>
      </c>
      <c r="D315" s="4">
        <v>7200</v>
      </c>
      <c r="E315" s="4">
        <v>13653</v>
      </c>
      <c r="F315" s="6">
        <f>E315/D315</f>
        <v>1.89625</v>
      </c>
      <c r="G315" t="s">
        <v>20</v>
      </c>
      <c r="H315" s="4">
        <v>303</v>
      </c>
      <c r="I315" s="4">
        <f>E315/H315</f>
        <v>45.059405940594061</v>
      </c>
      <c r="J315" t="s">
        <v>21</v>
      </c>
      <c r="K315" t="s">
        <v>22</v>
      </c>
      <c r="L315">
        <v>1571547600</v>
      </c>
      <c r="M315" s="10">
        <f>INT(((L315/60)/60)/24)+DATE(1970,1,1)</f>
        <v>43758</v>
      </c>
      <c r="N315">
        <v>1575439200</v>
      </c>
      <c r="O315" s="10">
        <f>INT(((N315/60)/60)/24)+DATE(1970,1,1)</f>
        <v>43803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5">
      <c r="A316">
        <v>616</v>
      </c>
      <c r="B316" t="s">
        <v>1274</v>
      </c>
      <c r="C316" s="2" t="s">
        <v>1275</v>
      </c>
      <c r="D316" s="4">
        <v>6400</v>
      </c>
      <c r="E316" s="4">
        <v>12129</v>
      </c>
      <c r="F316" s="6">
        <f>E316/D316</f>
        <v>1.8951562500000001</v>
      </c>
      <c r="G316" t="s">
        <v>20</v>
      </c>
      <c r="H316" s="4">
        <v>238</v>
      </c>
      <c r="I316" s="4">
        <f>E316/H316</f>
        <v>50.962184873949582</v>
      </c>
      <c r="J316" t="s">
        <v>40</v>
      </c>
      <c r="K316" t="s">
        <v>41</v>
      </c>
      <c r="L316">
        <v>1379653200</v>
      </c>
      <c r="M316" s="10">
        <f>INT(((L316/60)/60)/24)+DATE(1970,1,1)</f>
        <v>41537</v>
      </c>
      <c r="N316">
        <v>1379739600</v>
      </c>
      <c r="O316" s="10">
        <f>INT(((N316/60)/60)/24)+DATE(1970,1,1)</f>
        <v>41538</v>
      </c>
      <c r="P316" t="b">
        <v>0</v>
      </c>
      <c r="Q316" t="b">
        <v>1</v>
      </c>
      <c r="R316" t="s">
        <v>60</v>
      </c>
      <c r="S316" t="str" cm="1">
        <f t="array" ref="S316:T316">_xlfn.TEXTSPLIT(R316,"/")</f>
        <v>music</v>
      </c>
      <c r="T316" t="str">
        <v>indie rock</v>
      </c>
    </row>
    <row r="317" spans="1:20" x14ac:dyDescent="0.5">
      <c r="A317">
        <v>894</v>
      </c>
      <c r="B317" t="s">
        <v>1820</v>
      </c>
      <c r="C317" s="2" t="s">
        <v>1821</v>
      </c>
      <c r="D317" s="4">
        <v>1700</v>
      </c>
      <c r="E317" s="4">
        <v>3208</v>
      </c>
      <c r="F317" s="6">
        <f>E317/D317</f>
        <v>1.8870588235294117</v>
      </c>
      <c r="G317" t="s">
        <v>20</v>
      </c>
      <c r="H317" s="4">
        <v>56</v>
      </c>
      <c r="I317" s="4">
        <f>E317/H317</f>
        <v>57.285714285714285</v>
      </c>
      <c r="J317" t="s">
        <v>40</v>
      </c>
      <c r="K317" t="s">
        <v>41</v>
      </c>
      <c r="L317">
        <v>1373518800</v>
      </c>
      <c r="M317" s="10">
        <f>INT(((L317/60)/60)/24)+DATE(1970,1,1)</f>
        <v>41466</v>
      </c>
      <c r="N317">
        <v>1376110800</v>
      </c>
      <c r="O317" s="10">
        <f>INT(((N317/60)/60)/24)+DATE(1970,1,1)</f>
        <v>41496</v>
      </c>
      <c r="P317" t="b">
        <v>0</v>
      </c>
      <c r="Q317" t="b">
        <v>1</v>
      </c>
      <c r="R317" t="s">
        <v>269</v>
      </c>
      <c r="S317" t="str" cm="1">
        <f t="array" ref="S317:T317">_xlfn.TEXTSPLIT(R317,"/")</f>
        <v>film &amp; video</v>
      </c>
      <c r="T317" t="str">
        <v>television</v>
      </c>
    </row>
    <row r="318" spans="1:20" ht="31.5" x14ac:dyDescent="0.5">
      <c r="A318">
        <v>798</v>
      </c>
      <c r="B318" t="s">
        <v>1631</v>
      </c>
      <c r="C318" s="2" t="s">
        <v>1632</v>
      </c>
      <c r="D318" s="4">
        <v>3400</v>
      </c>
      <c r="E318" s="4">
        <v>6408</v>
      </c>
      <c r="F318" s="6">
        <f>E318/D318</f>
        <v>1.8847058823529412</v>
      </c>
      <c r="G318" t="s">
        <v>20</v>
      </c>
      <c r="H318" s="4">
        <v>121</v>
      </c>
      <c r="I318" s="4">
        <f>E318/H318</f>
        <v>52.958677685950413</v>
      </c>
      <c r="J318" t="s">
        <v>21</v>
      </c>
      <c r="K318" t="s">
        <v>22</v>
      </c>
      <c r="L318">
        <v>1338440400</v>
      </c>
      <c r="M318" s="10">
        <f>INT(((L318/60)/60)/24)+DATE(1970,1,1)</f>
        <v>41060</v>
      </c>
      <c r="N318">
        <v>1340859600</v>
      </c>
      <c r="O318" s="10">
        <f>INT(((N318/60)/60)/24)+DATE(1970,1,1)</f>
        <v>41088</v>
      </c>
      <c r="P318" t="b">
        <v>0</v>
      </c>
      <c r="Q318" t="b">
        <v>1</v>
      </c>
      <c r="R318" t="s">
        <v>33</v>
      </c>
      <c r="S318" t="str" cm="1">
        <f t="array" ref="S318:T318">_xlfn.TEXTSPLIT(R318,"/")</f>
        <v>theater</v>
      </c>
      <c r="T318" t="str">
        <v>plays</v>
      </c>
    </row>
    <row r="319" spans="1:20" x14ac:dyDescent="0.5">
      <c r="A319">
        <v>606</v>
      </c>
      <c r="B319" t="s">
        <v>1254</v>
      </c>
      <c r="C319" s="2" t="s">
        <v>1255</v>
      </c>
      <c r="D319" s="4">
        <v>3400</v>
      </c>
      <c r="E319" s="4">
        <v>6405</v>
      </c>
      <c r="F319" s="6">
        <f>E319/D319</f>
        <v>1.8838235294117647</v>
      </c>
      <c r="G319" t="s">
        <v>20</v>
      </c>
      <c r="H319" s="4">
        <v>160</v>
      </c>
      <c r="I319" s="4">
        <f>E319/H319</f>
        <v>40.03125</v>
      </c>
      <c r="J319" t="s">
        <v>40</v>
      </c>
      <c r="K319" t="s">
        <v>41</v>
      </c>
      <c r="L319">
        <v>1457330400</v>
      </c>
      <c r="M319" s="10">
        <f>INT(((L319/60)/60)/24)+DATE(1970,1,1)</f>
        <v>42436</v>
      </c>
      <c r="N319">
        <v>1458277200</v>
      </c>
      <c r="O319" s="10">
        <f>INT(((N319/60)/60)/24)+DATE(1970,1,1)</f>
        <v>42447</v>
      </c>
      <c r="P319" t="b">
        <v>0</v>
      </c>
      <c r="Q319" t="b">
        <v>0</v>
      </c>
      <c r="R319" t="s">
        <v>23</v>
      </c>
      <c r="S319" t="str" cm="1">
        <f t="array" ref="S319:T319">_xlfn.TEXTSPLIT(R319,"/")</f>
        <v>music</v>
      </c>
      <c r="T319" t="str">
        <v>rock</v>
      </c>
    </row>
    <row r="320" spans="1:20" x14ac:dyDescent="0.5">
      <c r="A320">
        <v>873</v>
      </c>
      <c r="B320" t="s">
        <v>1778</v>
      </c>
      <c r="C320" s="2" t="s">
        <v>1779</v>
      </c>
      <c r="D320" s="4">
        <v>42100</v>
      </c>
      <c r="E320" s="4">
        <v>79268</v>
      </c>
      <c r="F320" s="6">
        <f>E320/D320</f>
        <v>1.8828503562945369</v>
      </c>
      <c r="G320" t="s">
        <v>20</v>
      </c>
      <c r="H320" s="4">
        <v>1887</v>
      </c>
      <c r="I320" s="4">
        <f>E320/H320</f>
        <v>42.007419183889773</v>
      </c>
      <c r="J320" t="s">
        <v>21</v>
      </c>
      <c r="K320" t="s">
        <v>22</v>
      </c>
      <c r="L320">
        <v>1389160800</v>
      </c>
      <c r="M320" s="10">
        <f>INT(((L320/60)/60)/24)+DATE(1970,1,1)</f>
        <v>41647</v>
      </c>
      <c r="N320">
        <v>1389592800</v>
      </c>
      <c r="O320" s="10">
        <f>INT(((N320/60)/60)/24)+DATE(1970,1,1)</f>
        <v>41652</v>
      </c>
      <c r="P320" t="b">
        <v>0</v>
      </c>
      <c r="Q320" t="b">
        <v>0</v>
      </c>
      <c r="R320" t="s">
        <v>122</v>
      </c>
      <c r="S320" t="str" cm="1">
        <f t="array" ref="S320:T320">_xlfn.TEXTSPLIT(R320,"/")</f>
        <v>photography</v>
      </c>
      <c r="T320" t="str">
        <v>photography books</v>
      </c>
    </row>
    <row r="321" spans="1:20" x14ac:dyDescent="0.5">
      <c r="A321">
        <v>465</v>
      </c>
      <c r="B321" t="s">
        <v>978</v>
      </c>
      <c r="C321" s="2" t="s">
        <v>979</v>
      </c>
      <c r="D321" s="4">
        <v>4700</v>
      </c>
      <c r="E321" s="4">
        <v>8829</v>
      </c>
      <c r="F321" s="6">
        <f>E321/D321</f>
        <v>1.8785106382978722</v>
      </c>
      <c r="G321" t="s">
        <v>20</v>
      </c>
      <c r="H321" s="4">
        <v>80</v>
      </c>
      <c r="I321" s="4">
        <f>E321/H321</f>
        <v>110.3625</v>
      </c>
      <c r="J321" t="s">
        <v>21</v>
      </c>
      <c r="K321" t="s">
        <v>22</v>
      </c>
      <c r="L321">
        <v>1517032800</v>
      </c>
      <c r="M321" s="10">
        <f>INT(((L321/60)/60)/24)+DATE(1970,1,1)</f>
        <v>43127</v>
      </c>
      <c r="N321">
        <v>1517810400</v>
      </c>
      <c r="O321" s="10">
        <f>INT(((N321/60)/60)/24)+DATE(1970,1,1)</f>
        <v>43136</v>
      </c>
      <c r="P321" t="b">
        <v>0</v>
      </c>
      <c r="Q321" t="b">
        <v>0</v>
      </c>
      <c r="R321" t="s">
        <v>206</v>
      </c>
      <c r="S321" t="str" cm="1">
        <f t="array" ref="S321:T321">_xlfn.TEXTSPLIT(R321,"/")</f>
        <v>publishing</v>
      </c>
      <c r="T321" t="str">
        <v>translations</v>
      </c>
    </row>
    <row r="322" spans="1:20" x14ac:dyDescent="0.5">
      <c r="A322">
        <v>862</v>
      </c>
      <c r="B322" t="s">
        <v>1756</v>
      </c>
      <c r="C322" s="2" t="s">
        <v>1757</v>
      </c>
      <c r="D322" s="4">
        <v>3500</v>
      </c>
      <c r="E322" s="4">
        <v>6560</v>
      </c>
      <c r="F322" s="6">
        <f>E322/D322</f>
        <v>1.8742857142857143</v>
      </c>
      <c r="G322" t="s">
        <v>20</v>
      </c>
      <c r="H322" s="4">
        <v>85</v>
      </c>
      <c r="I322" s="4">
        <f>E322/H322</f>
        <v>77.17647058823529</v>
      </c>
      <c r="J322" t="s">
        <v>21</v>
      </c>
      <c r="K322" t="s">
        <v>22</v>
      </c>
      <c r="L322">
        <v>1312174800</v>
      </c>
      <c r="M322" s="10">
        <f>INT(((L322/60)/60)/24)+DATE(1970,1,1)</f>
        <v>40756</v>
      </c>
      <c r="N322">
        <v>1312520400</v>
      </c>
      <c r="O322" s="10">
        <f>INT(((N322/60)/60)/24)+DATE(1970,1,1)</f>
        <v>40760</v>
      </c>
      <c r="P322" t="b">
        <v>0</v>
      </c>
      <c r="Q322" t="b">
        <v>0</v>
      </c>
      <c r="R322" t="s">
        <v>33</v>
      </c>
      <c r="S322" t="str" cm="1">
        <f t="array" ref="S322:T322">_xlfn.TEXTSPLIT(R322,"/")</f>
        <v>theater</v>
      </c>
      <c r="T322" t="str">
        <v>plays</v>
      </c>
    </row>
    <row r="323" spans="1:20" ht="31.5" x14ac:dyDescent="0.5">
      <c r="A323">
        <v>605</v>
      </c>
      <c r="B323" t="s">
        <v>1252</v>
      </c>
      <c r="C323" s="2" t="s">
        <v>1253</v>
      </c>
      <c r="D323" s="4">
        <v>3300</v>
      </c>
      <c r="E323" s="4">
        <v>6178</v>
      </c>
      <c r="F323" s="6">
        <f>E323/D323</f>
        <v>1.8721212121212121</v>
      </c>
      <c r="G323" t="s">
        <v>20</v>
      </c>
      <c r="H323" s="4">
        <v>107</v>
      </c>
      <c r="I323" s="4">
        <f>E323/H323</f>
        <v>57.738317757009348</v>
      </c>
      <c r="J323" t="s">
        <v>21</v>
      </c>
      <c r="K323" t="s">
        <v>22</v>
      </c>
      <c r="L323">
        <v>1443848400</v>
      </c>
      <c r="M323" s="10">
        <f>INT(((L323/60)/60)/24)+DATE(1970,1,1)</f>
        <v>42280</v>
      </c>
      <c r="N323">
        <v>1447394400</v>
      </c>
      <c r="O323" s="10">
        <f>INT(((N323/60)/60)/24)+DATE(1970,1,1)</f>
        <v>42321</v>
      </c>
      <c r="P323" t="b">
        <v>0</v>
      </c>
      <c r="Q323" t="b">
        <v>0</v>
      </c>
      <c r="R323" t="s">
        <v>68</v>
      </c>
      <c r="S323" t="str" cm="1">
        <f t="array" ref="S323:T323">_xlfn.TEXTSPLIT(R323,"/")</f>
        <v>publishing</v>
      </c>
      <c r="T323" t="str">
        <v>nonfiction</v>
      </c>
    </row>
    <row r="324" spans="1:20" x14ac:dyDescent="0.5">
      <c r="A324">
        <v>334</v>
      </c>
      <c r="B324" t="s">
        <v>720</v>
      </c>
      <c r="C324" s="2" t="s">
        <v>721</v>
      </c>
      <c r="D324" s="4">
        <v>66200</v>
      </c>
      <c r="E324" s="4">
        <v>123538</v>
      </c>
      <c r="F324" s="6">
        <f>E324/D324</f>
        <v>1.8661329305135952</v>
      </c>
      <c r="G324" t="s">
        <v>20</v>
      </c>
      <c r="H324" s="4">
        <v>1113</v>
      </c>
      <c r="I324" s="4">
        <f>E324/H324</f>
        <v>110.99550763701707</v>
      </c>
      <c r="J324" t="s">
        <v>21</v>
      </c>
      <c r="K324" t="s">
        <v>22</v>
      </c>
      <c r="L324">
        <v>1515564000</v>
      </c>
      <c r="M324" s="10">
        <f>INT(((L324/60)/60)/24)+DATE(1970,1,1)</f>
        <v>43110</v>
      </c>
      <c r="N324">
        <v>1516168800</v>
      </c>
      <c r="O324" s="10">
        <f>INT(((N324/60)/60)/24)+DATE(1970,1,1)</f>
        <v>43117</v>
      </c>
      <c r="P324" t="b">
        <v>0</v>
      </c>
      <c r="Q324" t="b">
        <v>0</v>
      </c>
      <c r="R324" t="s">
        <v>23</v>
      </c>
      <c r="S324" t="str" cm="1">
        <f t="array" ref="S324:T324">_xlfn.TEXTSPLIT(R324,"/")</f>
        <v>music</v>
      </c>
      <c r="T324" t="str">
        <v>rock</v>
      </c>
    </row>
    <row r="325" spans="1:20" ht="31.5" x14ac:dyDescent="0.5">
      <c r="A325">
        <v>390</v>
      </c>
      <c r="B325" t="s">
        <v>832</v>
      </c>
      <c r="C325" s="2" t="s">
        <v>833</v>
      </c>
      <c r="D325" s="4">
        <v>2400</v>
      </c>
      <c r="E325" s="4">
        <v>4477</v>
      </c>
      <c r="F325" s="6">
        <f>E325/D325</f>
        <v>1.8654166666666667</v>
      </c>
      <c r="G325" t="s">
        <v>20</v>
      </c>
      <c r="H325" s="4">
        <v>50</v>
      </c>
      <c r="I325" s="4">
        <f>E325/H325</f>
        <v>89.54</v>
      </c>
      <c r="J325" t="s">
        <v>21</v>
      </c>
      <c r="K325" t="s">
        <v>22</v>
      </c>
      <c r="L325">
        <v>1379048400</v>
      </c>
      <c r="M325" s="10">
        <f>INT(((L325/60)/60)/24)+DATE(1970,1,1)</f>
        <v>41530</v>
      </c>
      <c r="N325">
        <v>1380344400</v>
      </c>
      <c r="O325" s="10">
        <f>INT(((N325/60)/60)/24)+DATE(1970,1,1)</f>
        <v>41545</v>
      </c>
      <c r="P325" t="b">
        <v>0</v>
      </c>
      <c r="Q325" t="b">
        <v>0</v>
      </c>
      <c r="R325" t="s">
        <v>122</v>
      </c>
      <c r="S325" t="str" cm="1">
        <f t="array" ref="S325:T325">_xlfn.TEXTSPLIT(R325,"/")</f>
        <v>photography</v>
      </c>
      <c r="T325" t="str">
        <v>photography books</v>
      </c>
    </row>
    <row r="326" spans="1:20" x14ac:dyDescent="0.5">
      <c r="A326">
        <v>107</v>
      </c>
      <c r="B326" t="s">
        <v>263</v>
      </c>
      <c r="C326" s="2" t="s">
        <v>264</v>
      </c>
      <c r="D326" s="4">
        <v>3500</v>
      </c>
      <c r="E326" s="4">
        <v>6527</v>
      </c>
      <c r="F326" s="6">
        <f>E326/D326</f>
        <v>1.8648571428571428</v>
      </c>
      <c r="G326" t="s">
        <v>20</v>
      </c>
      <c r="H326" s="4">
        <v>86</v>
      </c>
      <c r="I326" s="4">
        <f>E326/H326</f>
        <v>75.895348837209298</v>
      </c>
      <c r="J326" t="s">
        <v>21</v>
      </c>
      <c r="K326" t="s">
        <v>22</v>
      </c>
      <c r="L326">
        <v>1524459600</v>
      </c>
      <c r="M326" s="10">
        <f>INT(((L326/60)/60)/24)+DATE(1970,1,1)</f>
        <v>43213</v>
      </c>
      <c r="N326">
        <v>1525928400</v>
      </c>
      <c r="O326" s="10">
        <f>INT(((N326/60)/60)/24)+DATE(1970,1,1)</f>
        <v>43230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x14ac:dyDescent="0.5">
      <c r="A327">
        <v>568</v>
      </c>
      <c r="B327" t="s">
        <v>1180</v>
      </c>
      <c r="C327" s="2" t="s">
        <v>1181</v>
      </c>
      <c r="D327" s="4">
        <v>72400</v>
      </c>
      <c r="E327" s="4">
        <v>134688</v>
      </c>
      <c r="F327" s="6">
        <f>E327/D327</f>
        <v>1.8603314917127072</v>
      </c>
      <c r="G327" t="s">
        <v>20</v>
      </c>
      <c r="H327" s="4">
        <v>5180</v>
      </c>
      <c r="I327" s="4">
        <f>E327/H327</f>
        <v>26.0015444015444</v>
      </c>
      <c r="J327" t="s">
        <v>21</v>
      </c>
      <c r="K327" t="s">
        <v>22</v>
      </c>
      <c r="L327">
        <v>1279170000</v>
      </c>
      <c r="M327" s="10">
        <f>INT(((L327/60)/60)/24)+DATE(1970,1,1)</f>
        <v>40374</v>
      </c>
      <c r="N327">
        <v>1283058000</v>
      </c>
      <c r="O327" s="10">
        <f>INT(((N327/60)/60)/24)+DATE(1970,1,1)</f>
        <v>40419</v>
      </c>
      <c r="P327" t="b">
        <v>0</v>
      </c>
      <c r="Q327" t="b">
        <v>0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5">
      <c r="A328">
        <v>43</v>
      </c>
      <c r="B328" t="s">
        <v>131</v>
      </c>
      <c r="C328" s="2" t="s">
        <v>132</v>
      </c>
      <c r="D328" s="4">
        <v>90200</v>
      </c>
      <c r="E328" s="4">
        <v>167717</v>
      </c>
      <c r="F328" s="6">
        <f>E328/D328</f>
        <v>1.859390243902439</v>
      </c>
      <c r="G328" t="s">
        <v>20</v>
      </c>
      <c r="H328" s="4">
        <v>6212</v>
      </c>
      <c r="I328" s="4">
        <f>E328/H328</f>
        <v>26.998873148744366</v>
      </c>
      <c r="J328" t="s">
        <v>21</v>
      </c>
      <c r="K328" t="s">
        <v>22</v>
      </c>
      <c r="L328">
        <v>1406178000</v>
      </c>
      <c r="M328" s="10">
        <f>INT(((L328/60)/60)/24)+DATE(1970,1,1)</f>
        <v>41844</v>
      </c>
      <c r="N328">
        <v>1407560400</v>
      </c>
      <c r="O328" s="10">
        <f>INT(((N328/60)/60)/24)+DATE(1970,1,1)</f>
        <v>41860</v>
      </c>
      <c r="P328" t="b">
        <v>0</v>
      </c>
      <c r="Q328" t="b">
        <v>0</v>
      </c>
      <c r="R328" t="s">
        <v>133</v>
      </c>
      <c r="S328" t="str" cm="1">
        <f t="array" ref="S328:T328">_xlfn.TEXTSPLIT(R328,"/")</f>
        <v>publishing</v>
      </c>
      <c r="T328" t="str">
        <v>radio &amp; podcasts</v>
      </c>
    </row>
    <row r="329" spans="1:20" x14ac:dyDescent="0.5">
      <c r="A329">
        <v>865</v>
      </c>
      <c r="B329" t="s">
        <v>1762</v>
      </c>
      <c r="C329" s="2" t="s">
        <v>1763</v>
      </c>
      <c r="D329" s="4">
        <v>81000</v>
      </c>
      <c r="E329" s="4">
        <v>150515</v>
      </c>
      <c r="F329" s="6">
        <f>E329/D329</f>
        <v>1.8582098765432098</v>
      </c>
      <c r="G329" t="s">
        <v>20</v>
      </c>
      <c r="H329" s="4">
        <v>3272</v>
      </c>
      <c r="I329" s="4">
        <f>E329/H329</f>
        <v>46.000916870415651</v>
      </c>
      <c r="J329" t="s">
        <v>21</v>
      </c>
      <c r="K329" t="s">
        <v>22</v>
      </c>
      <c r="L329">
        <v>1410757200</v>
      </c>
      <c r="M329" s="10">
        <f>INT(((L329/60)/60)/24)+DATE(1970,1,1)</f>
        <v>41897</v>
      </c>
      <c r="N329">
        <v>1411534800</v>
      </c>
      <c r="O329" s="10">
        <f>INT(((N329/60)/60)/24)+DATE(1970,1,1)</f>
        <v>41906</v>
      </c>
      <c r="P329" t="b">
        <v>0</v>
      </c>
      <c r="Q329" t="b">
        <v>0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x14ac:dyDescent="0.5">
      <c r="A330">
        <v>729</v>
      </c>
      <c r="B330" t="s">
        <v>1496</v>
      </c>
      <c r="C330" s="2" t="s">
        <v>1497</v>
      </c>
      <c r="D330" s="4">
        <v>5600</v>
      </c>
      <c r="E330" s="4">
        <v>10397</v>
      </c>
      <c r="F330" s="6">
        <f>E330/D330</f>
        <v>1.8566071428571429</v>
      </c>
      <c r="G330" t="s">
        <v>20</v>
      </c>
      <c r="H330" s="4">
        <v>122</v>
      </c>
      <c r="I330" s="4">
        <f>E330/H330</f>
        <v>85.221311475409834</v>
      </c>
      <c r="J330" t="s">
        <v>21</v>
      </c>
      <c r="K330" t="s">
        <v>22</v>
      </c>
      <c r="L330">
        <v>1359957600</v>
      </c>
      <c r="M330" s="10">
        <f>INT(((L330/60)/60)/24)+DATE(1970,1,1)</f>
        <v>41309</v>
      </c>
      <c r="N330">
        <v>1360130400</v>
      </c>
      <c r="O330" s="10">
        <f>INT(((N330/60)/60)/24)+DATE(1970,1,1)</f>
        <v>41311</v>
      </c>
      <c r="P330" t="b">
        <v>0</v>
      </c>
      <c r="Q330" t="b">
        <v>0</v>
      </c>
      <c r="R330" t="s">
        <v>53</v>
      </c>
      <c r="S330" t="str" cm="1">
        <f t="array" ref="S330:T330">_xlfn.TEXTSPLIT(R330,"/")</f>
        <v>film &amp; video</v>
      </c>
      <c r="T330" t="str">
        <v>drama</v>
      </c>
    </row>
    <row r="331" spans="1:20" x14ac:dyDescent="0.5">
      <c r="A331">
        <v>330</v>
      </c>
      <c r="B331" t="s">
        <v>712</v>
      </c>
      <c r="C331" s="2" t="s">
        <v>713</v>
      </c>
      <c r="D331" s="4">
        <v>33700</v>
      </c>
      <c r="E331" s="4">
        <v>62330</v>
      </c>
      <c r="F331" s="6">
        <f>E331/D331</f>
        <v>1.8495548961424333</v>
      </c>
      <c r="G331" t="s">
        <v>20</v>
      </c>
      <c r="H331" s="4">
        <v>1385</v>
      </c>
      <c r="I331" s="4">
        <f>E331/H331</f>
        <v>45.003610108303249</v>
      </c>
      <c r="J331" t="s">
        <v>40</v>
      </c>
      <c r="K331" t="s">
        <v>41</v>
      </c>
      <c r="L331">
        <v>1512712800</v>
      </c>
      <c r="M331" s="10">
        <f>INT(((L331/60)/60)/24)+DATE(1970,1,1)</f>
        <v>43077</v>
      </c>
      <c r="N331">
        <v>1512799200</v>
      </c>
      <c r="O331" s="10">
        <f>INT(((N331/60)/60)/24)+DATE(1970,1,1)</f>
        <v>43078</v>
      </c>
      <c r="P331" t="b">
        <v>0</v>
      </c>
      <c r="Q331" t="b">
        <v>0</v>
      </c>
      <c r="R331" t="s">
        <v>42</v>
      </c>
      <c r="S331" t="str" cm="1">
        <f t="array" ref="S331:T331">_xlfn.TEXTSPLIT(R331,"/")</f>
        <v>film &amp; video</v>
      </c>
      <c r="T331" t="str">
        <v>documentary</v>
      </c>
    </row>
    <row r="332" spans="1:20" x14ac:dyDescent="0.5">
      <c r="A332">
        <v>357</v>
      </c>
      <c r="B332" t="s">
        <v>766</v>
      </c>
      <c r="C332" s="2" t="s">
        <v>767</v>
      </c>
      <c r="D332" s="4">
        <v>2300</v>
      </c>
      <c r="E332" s="4">
        <v>4253</v>
      </c>
      <c r="F332" s="6">
        <f>E332/D332</f>
        <v>1.8491304347826087</v>
      </c>
      <c r="G332" t="s">
        <v>20</v>
      </c>
      <c r="H332" s="4">
        <v>41</v>
      </c>
      <c r="I332" s="4">
        <f>E332/H332</f>
        <v>103.73170731707317</v>
      </c>
      <c r="J332" t="s">
        <v>21</v>
      </c>
      <c r="K332" t="s">
        <v>22</v>
      </c>
      <c r="L332">
        <v>1441256400</v>
      </c>
      <c r="M332" s="10">
        <f>INT(((L332/60)/60)/24)+DATE(1970,1,1)</f>
        <v>42250</v>
      </c>
      <c r="N332">
        <v>1443416400</v>
      </c>
      <c r="O332" s="10">
        <f>INT(((N332/60)/60)/24)+DATE(1970,1,1)</f>
        <v>42275</v>
      </c>
      <c r="P332" t="b">
        <v>0</v>
      </c>
      <c r="Q332" t="b">
        <v>0</v>
      </c>
      <c r="R332" t="s">
        <v>89</v>
      </c>
      <c r="S332" t="str" cm="1">
        <f t="array" ref="S332:T332">_xlfn.TEXTSPLIT(R332,"/")</f>
        <v>games</v>
      </c>
      <c r="T332" t="str">
        <v>video games</v>
      </c>
    </row>
    <row r="333" spans="1:20" ht="31.5" x14ac:dyDescent="0.5">
      <c r="A333">
        <v>254</v>
      </c>
      <c r="B333" t="s">
        <v>560</v>
      </c>
      <c r="C333" s="2" t="s">
        <v>561</v>
      </c>
      <c r="D333" s="4">
        <v>4600</v>
      </c>
      <c r="E333" s="4">
        <v>8505</v>
      </c>
      <c r="F333" s="6">
        <f>E333/D333</f>
        <v>1.8489130434782608</v>
      </c>
      <c r="G333" t="s">
        <v>20</v>
      </c>
      <c r="H333" s="4">
        <v>88</v>
      </c>
      <c r="I333" s="4">
        <f>E333/H333</f>
        <v>96.647727272727266</v>
      </c>
      <c r="J333" t="s">
        <v>21</v>
      </c>
      <c r="K333" t="s">
        <v>22</v>
      </c>
      <c r="L333">
        <v>1487656800</v>
      </c>
      <c r="M333" s="10">
        <f>INT(((L333/60)/60)/24)+DATE(1970,1,1)</f>
        <v>42787</v>
      </c>
      <c r="N333">
        <v>1487829600</v>
      </c>
      <c r="O333" s="10">
        <f>INT(((N333/60)/60)/24)+DATE(1970,1,1)</f>
        <v>42789</v>
      </c>
      <c r="P333" t="b">
        <v>0</v>
      </c>
      <c r="Q333" t="b">
        <v>0</v>
      </c>
      <c r="R333" t="s">
        <v>68</v>
      </c>
      <c r="S333" t="str" cm="1">
        <f t="array" ref="S333:T333">_xlfn.TEXTSPLIT(R333,"/")</f>
        <v>publishing</v>
      </c>
      <c r="T333" t="str">
        <v>nonfiction</v>
      </c>
    </row>
    <row r="334" spans="1:20" ht="31.5" x14ac:dyDescent="0.5">
      <c r="A334">
        <v>868</v>
      </c>
      <c r="B334" t="s">
        <v>1768</v>
      </c>
      <c r="C334" s="2" t="s">
        <v>1769</v>
      </c>
      <c r="D334" s="4">
        <v>7000</v>
      </c>
      <c r="E334" s="4">
        <v>12939</v>
      </c>
      <c r="F334" s="6">
        <f>E334/D334</f>
        <v>1.8484285714285715</v>
      </c>
      <c r="G334" t="s">
        <v>20</v>
      </c>
      <c r="H334" s="4">
        <v>126</v>
      </c>
      <c r="I334" s="4">
        <f>E334/H334</f>
        <v>102.69047619047619</v>
      </c>
      <c r="J334" t="s">
        <v>21</v>
      </c>
      <c r="K334" t="s">
        <v>22</v>
      </c>
      <c r="L334">
        <v>1381554000</v>
      </c>
      <c r="M334" s="10">
        <f>INT(((L334/60)/60)/24)+DATE(1970,1,1)</f>
        <v>41559</v>
      </c>
      <c r="N334">
        <v>1382504400</v>
      </c>
      <c r="O334" s="10">
        <f>INT(((N334/60)/60)/24)+DATE(1970,1,1)</f>
        <v>41570</v>
      </c>
      <c r="P334" t="b">
        <v>0</v>
      </c>
      <c r="Q334" t="b">
        <v>0</v>
      </c>
      <c r="R334" t="s">
        <v>33</v>
      </c>
      <c r="S334" t="str" cm="1">
        <f t="array" ref="S334:T334">_xlfn.TEXTSPLIT(R334,"/")</f>
        <v>theater</v>
      </c>
      <c r="T334" t="str">
        <v>plays</v>
      </c>
    </row>
    <row r="335" spans="1:20" x14ac:dyDescent="0.5">
      <c r="A335">
        <v>469</v>
      </c>
      <c r="B335" t="s">
        <v>986</v>
      </c>
      <c r="C335" s="2" t="s">
        <v>987</v>
      </c>
      <c r="D335" s="4">
        <v>5600</v>
      </c>
      <c r="E335" s="4">
        <v>10328</v>
      </c>
      <c r="F335" s="6">
        <f>E335/D335</f>
        <v>1.8442857142857143</v>
      </c>
      <c r="G335" t="s">
        <v>20</v>
      </c>
      <c r="H335" s="4">
        <v>159</v>
      </c>
      <c r="I335" s="4">
        <f>E335/H335</f>
        <v>64.95597484276729</v>
      </c>
      <c r="J335" t="s">
        <v>21</v>
      </c>
      <c r="K335" t="s">
        <v>22</v>
      </c>
      <c r="L335">
        <v>1431925200</v>
      </c>
      <c r="M335" s="10">
        <f>INT(((L335/60)/60)/24)+DATE(1970,1,1)</f>
        <v>42142</v>
      </c>
      <c r="N335">
        <v>1432098000</v>
      </c>
      <c r="O335" s="10">
        <f>INT(((N335/60)/60)/24)+DATE(1970,1,1)</f>
        <v>42144</v>
      </c>
      <c r="P335" t="b">
        <v>0</v>
      </c>
      <c r="Q335" t="b">
        <v>0</v>
      </c>
      <c r="R335" t="s">
        <v>53</v>
      </c>
      <c r="S335" t="str" cm="1">
        <f t="array" ref="S335:T335">_xlfn.TEXTSPLIT(R335,"/")</f>
        <v>film &amp; video</v>
      </c>
      <c r="T335" t="str">
        <v>drama</v>
      </c>
    </row>
    <row r="336" spans="1:20" x14ac:dyDescent="0.5">
      <c r="A336">
        <v>381</v>
      </c>
      <c r="B336" t="s">
        <v>814</v>
      </c>
      <c r="C336" s="2" t="s">
        <v>815</v>
      </c>
      <c r="D336" s="4">
        <v>5300</v>
      </c>
      <c r="E336" s="4">
        <v>9749</v>
      </c>
      <c r="F336" s="6">
        <f>E336/D336</f>
        <v>1.8394339622641509</v>
      </c>
      <c r="G336" t="s">
        <v>20</v>
      </c>
      <c r="H336" s="4">
        <v>155</v>
      </c>
      <c r="I336" s="4">
        <f>E336/H336</f>
        <v>62.896774193548389</v>
      </c>
      <c r="J336" t="s">
        <v>21</v>
      </c>
      <c r="K336" t="s">
        <v>22</v>
      </c>
      <c r="L336">
        <v>1433739600</v>
      </c>
      <c r="M336" s="10">
        <f>INT(((L336/60)/60)/24)+DATE(1970,1,1)</f>
        <v>42163</v>
      </c>
      <c r="N336">
        <v>1437714000</v>
      </c>
      <c r="O336" s="10">
        <f>INT(((N336/60)/60)/24)+DATE(1970,1,1)</f>
        <v>42209</v>
      </c>
      <c r="P336" t="b">
        <v>0</v>
      </c>
      <c r="Q336" t="b">
        <v>0</v>
      </c>
      <c r="R336" t="s">
        <v>33</v>
      </c>
      <c r="S336" t="str" cm="1">
        <f t="array" ref="S336:T336">_xlfn.TEXTSPLIT(R336,"/")</f>
        <v>theater</v>
      </c>
      <c r="T336" t="str">
        <v>plays</v>
      </c>
    </row>
    <row r="337" spans="1:20" x14ac:dyDescent="0.5">
      <c r="A337">
        <v>920</v>
      </c>
      <c r="B337" t="s">
        <v>1872</v>
      </c>
      <c r="C337" s="2" t="s">
        <v>1873</v>
      </c>
      <c r="D337" s="4">
        <v>5300</v>
      </c>
      <c r="E337" s="4">
        <v>9676</v>
      </c>
      <c r="F337" s="6">
        <f>E337/D337</f>
        <v>1.8256603773584905</v>
      </c>
      <c r="G337" t="s">
        <v>20</v>
      </c>
      <c r="H337" s="4">
        <v>255</v>
      </c>
      <c r="I337" s="4">
        <f>E337/H337</f>
        <v>37.945098039215686</v>
      </c>
      <c r="J337" t="s">
        <v>21</v>
      </c>
      <c r="K337" t="s">
        <v>22</v>
      </c>
      <c r="L337">
        <v>1549519200</v>
      </c>
      <c r="M337" s="10">
        <f>INT(((L337/60)/60)/24)+DATE(1970,1,1)</f>
        <v>43503</v>
      </c>
      <c r="N337">
        <v>1551247200</v>
      </c>
      <c r="O337" s="10">
        <f>INT(((N337/60)/60)/24)+DATE(1970,1,1)</f>
        <v>43523</v>
      </c>
      <c r="P337" t="b">
        <v>1</v>
      </c>
      <c r="Q337" t="b">
        <v>0</v>
      </c>
      <c r="R337" t="s">
        <v>71</v>
      </c>
      <c r="S337" t="str" cm="1">
        <f t="array" ref="S337:T337">_xlfn.TEXTSPLIT(R337,"/")</f>
        <v>film &amp; video</v>
      </c>
      <c r="T337" t="str">
        <v>animation</v>
      </c>
    </row>
    <row r="338" spans="1:20" ht="31.5" x14ac:dyDescent="0.5">
      <c r="A338">
        <v>406</v>
      </c>
      <c r="B338" t="s">
        <v>863</v>
      </c>
      <c r="C338" s="2" t="s">
        <v>864</v>
      </c>
      <c r="D338" s="4">
        <v>39300</v>
      </c>
      <c r="E338" s="4">
        <v>71583</v>
      </c>
      <c r="F338" s="6">
        <f>E338/D338</f>
        <v>1.8214503816793892</v>
      </c>
      <c r="G338" t="s">
        <v>20</v>
      </c>
      <c r="H338" s="4">
        <v>645</v>
      </c>
      <c r="I338" s="4">
        <f>E338/H338</f>
        <v>110.98139534883721</v>
      </c>
      <c r="J338" t="s">
        <v>21</v>
      </c>
      <c r="K338" t="s">
        <v>22</v>
      </c>
      <c r="L338">
        <v>1359525600</v>
      </c>
      <c r="M338" s="10">
        <f>INT(((L338/60)/60)/24)+DATE(1970,1,1)</f>
        <v>41304</v>
      </c>
      <c r="N338">
        <v>1360562400</v>
      </c>
      <c r="O338" s="10">
        <f>INT(((N338/60)/60)/24)+DATE(1970,1,1)</f>
        <v>41316</v>
      </c>
      <c r="P338" t="b">
        <v>1</v>
      </c>
      <c r="Q338" t="b">
        <v>0</v>
      </c>
      <c r="R338" t="s">
        <v>42</v>
      </c>
      <c r="S338" t="str" cm="1">
        <f t="array" ref="S338:T338">_xlfn.TEXTSPLIT(R338,"/")</f>
        <v>film &amp; video</v>
      </c>
      <c r="T338" t="str">
        <v>documentary</v>
      </c>
    </row>
    <row r="339" spans="1:20" x14ac:dyDescent="0.5">
      <c r="A339">
        <v>934</v>
      </c>
      <c r="B339" t="s">
        <v>1900</v>
      </c>
      <c r="C339" s="2" t="s">
        <v>1901</v>
      </c>
      <c r="D339" s="4">
        <v>6200</v>
      </c>
      <c r="E339" s="4">
        <v>11280</v>
      </c>
      <c r="F339" s="6">
        <f>E339/D339</f>
        <v>1.8193548387096774</v>
      </c>
      <c r="G339" t="s">
        <v>20</v>
      </c>
      <c r="H339" s="4">
        <v>105</v>
      </c>
      <c r="I339" s="4">
        <f>E339/H339</f>
        <v>107.42857142857143</v>
      </c>
      <c r="J339" t="s">
        <v>21</v>
      </c>
      <c r="K339" t="s">
        <v>22</v>
      </c>
      <c r="L339">
        <v>1456120800</v>
      </c>
      <c r="M339" s="10">
        <f>INT(((L339/60)/60)/24)+DATE(1970,1,1)</f>
        <v>42422</v>
      </c>
      <c r="N339">
        <v>1456639200</v>
      </c>
      <c r="O339" s="10">
        <f>INT(((N339/60)/60)/24)+DATE(1970,1,1)</f>
        <v>42428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5">
      <c r="A340">
        <v>268</v>
      </c>
      <c r="B340" t="s">
        <v>588</v>
      </c>
      <c r="C340" s="2" t="s">
        <v>589</v>
      </c>
      <c r="D340" s="4">
        <v>1500</v>
      </c>
      <c r="E340" s="4">
        <v>2708</v>
      </c>
      <c r="F340" s="6">
        <f>E340/D340</f>
        <v>1.8053333333333332</v>
      </c>
      <c r="G340" t="s">
        <v>20</v>
      </c>
      <c r="H340" s="4">
        <v>48</v>
      </c>
      <c r="I340" s="4">
        <f>E340/H340</f>
        <v>56.416666666666664</v>
      </c>
      <c r="J340" t="s">
        <v>21</v>
      </c>
      <c r="K340" t="s">
        <v>22</v>
      </c>
      <c r="L340">
        <v>1349326800</v>
      </c>
      <c r="M340" s="10">
        <f>INT(((L340/60)/60)/24)+DATE(1970,1,1)</f>
        <v>41186</v>
      </c>
      <c r="N340">
        <v>1353304800</v>
      </c>
      <c r="O340" s="10">
        <f>INT(((N340/60)/60)/24)+DATE(1970,1,1)</f>
        <v>41232</v>
      </c>
      <c r="P340" t="b">
        <v>0</v>
      </c>
      <c r="Q340" t="b">
        <v>0</v>
      </c>
      <c r="R340" t="s">
        <v>42</v>
      </c>
      <c r="S340" t="str" cm="1">
        <f t="array" ref="S340:T340">_xlfn.TEXTSPLIT(R340,"/")</f>
        <v>film &amp; video</v>
      </c>
      <c r="T340" t="str">
        <v>documentary</v>
      </c>
    </row>
    <row r="341" spans="1:20" x14ac:dyDescent="0.5">
      <c r="A341">
        <v>503</v>
      </c>
      <c r="B341" t="s">
        <v>1053</v>
      </c>
      <c r="C341" s="2" t="s">
        <v>1054</v>
      </c>
      <c r="D341" s="4">
        <v>25500</v>
      </c>
      <c r="E341" s="4">
        <v>45983</v>
      </c>
      <c r="F341" s="6">
        <f>E341/D341</f>
        <v>1.8032549019607844</v>
      </c>
      <c r="G341" t="s">
        <v>20</v>
      </c>
      <c r="H341" s="4">
        <v>460</v>
      </c>
      <c r="I341" s="4">
        <f>E341/H341</f>
        <v>99.963043478260872</v>
      </c>
      <c r="J341" t="s">
        <v>21</v>
      </c>
      <c r="K341" t="s">
        <v>22</v>
      </c>
      <c r="L341">
        <v>1435726800</v>
      </c>
      <c r="M341" s="10">
        <f>INT(((L341/60)/60)/24)+DATE(1970,1,1)</f>
        <v>42186</v>
      </c>
      <c r="N341">
        <v>1437454800</v>
      </c>
      <c r="O341" s="10">
        <f>INT(((N341/60)/60)/24)+DATE(1970,1,1)</f>
        <v>42206</v>
      </c>
      <c r="P341" t="b">
        <v>0</v>
      </c>
      <c r="Q341" t="b">
        <v>0</v>
      </c>
      <c r="R341" t="s">
        <v>53</v>
      </c>
      <c r="S341" t="str" cm="1">
        <f t="array" ref="S341:T341">_xlfn.TEXTSPLIT(R341,"/")</f>
        <v>film &amp; video</v>
      </c>
      <c r="T341" t="str">
        <v>drama</v>
      </c>
    </row>
    <row r="342" spans="1:20" ht="31.5" x14ac:dyDescent="0.5">
      <c r="A342">
        <v>338</v>
      </c>
      <c r="B342" t="s">
        <v>728</v>
      </c>
      <c r="C342" s="2" t="s">
        <v>729</v>
      </c>
      <c r="D342" s="4">
        <v>69800</v>
      </c>
      <c r="E342" s="4">
        <v>125042</v>
      </c>
      <c r="F342" s="6">
        <f>E342/D342</f>
        <v>1.7914326647564469</v>
      </c>
      <c r="G342" t="s">
        <v>20</v>
      </c>
      <c r="H342" s="4">
        <v>1690</v>
      </c>
      <c r="I342" s="4">
        <f>E342/H342</f>
        <v>73.989349112426041</v>
      </c>
      <c r="J342" t="s">
        <v>21</v>
      </c>
      <c r="K342" t="s">
        <v>22</v>
      </c>
      <c r="L342">
        <v>1317790800</v>
      </c>
      <c r="M342" s="10">
        <f>INT(((L342/60)/60)/24)+DATE(1970,1,1)</f>
        <v>40821</v>
      </c>
      <c r="N342">
        <v>1320382800</v>
      </c>
      <c r="O342" s="10">
        <f>INT(((N342/60)/60)/24)+DATE(1970,1,1)</f>
        <v>40851</v>
      </c>
      <c r="P342" t="b">
        <v>0</v>
      </c>
      <c r="Q342" t="b">
        <v>0</v>
      </c>
      <c r="R342" t="s">
        <v>33</v>
      </c>
      <c r="S342" t="str" cm="1">
        <f t="array" ref="S342:T342">_xlfn.TEXTSPLIT(R342,"/")</f>
        <v>theater</v>
      </c>
      <c r="T342" t="str">
        <v>plays</v>
      </c>
    </row>
    <row r="343" spans="1:20" x14ac:dyDescent="0.5">
      <c r="A343">
        <v>438</v>
      </c>
      <c r="B343" t="s">
        <v>925</v>
      </c>
      <c r="C343" s="2" t="s">
        <v>926</v>
      </c>
      <c r="D343" s="4">
        <v>8300</v>
      </c>
      <c r="E343" s="4">
        <v>14827</v>
      </c>
      <c r="F343" s="6">
        <f>E343/D343</f>
        <v>1.7863855421686747</v>
      </c>
      <c r="G343" t="s">
        <v>20</v>
      </c>
      <c r="H343" s="4">
        <v>247</v>
      </c>
      <c r="I343" s="4">
        <f>E343/H343</f>
        <v>60.02834008097166</v>
      </c>
      <c r="J343" t="s">
        <v>21</v>
      </c>
      <c r="K343" t="s">
        <v>22</v>
      </c>
      <c r="L343">
        <v>1362376800</v>
      </c>
      <c r="M343" s="10">
        <f>INT(((L343/60)/60)/24)+DATE(1970,1,1)</f>
        <v>41337</v>
      </c>
      <c r="N343">
        <v>1364965200</v>
      </c>
      <c r="O343" s="10">
        <f>INT(((N343/60)/60)/24)+DATE(1970,1,1)</f>
        <v>41367</v>
      </c>
      <c r="P343" t="b">
        <v>0</v>
      </c>
      <c r="Q343" t="b">
        <v>0</v>
      </c>
      <c r="R343" t="s">
        <v>33</v>
      </c>
      <c r="S343" t="str" cm="1">
        <f t="array" ref="S343:T343">_xlfn.TEXTSPLIT(R343,"/")</f>
        <v>theater</v>
      </c>
      <c r="T343" t="str">
        <v>plays</v>
      </c>
    </row>
    <row r="344" spans="1:20" x14ac:dyDescent="0.5">
      <c r="A344">
        <v>487</v>
      </c>
      <c r="B344" t="s">
        <v>1021</v>
      </c>
      <c r="C344" s="2" t="s">
        <v>1022</v>
      </c>
      <c r="D344" s="4">
        <v>110300</v>
      </c>
      <c r="E344" s="4">
        <v>197024</v>
      </c>
      <c r="F344" s="6">
        <f>E344/D344</f>
        <v>1.7862556663644606</v>
      </c>
      <c r="G344" t="s">
        <v>20</v>
      </c>
      <c r="H344" s="4">
        <v>2346</v>
      </c>
      <c r="I344" s="4">
        <f>E344/H344</f>
        <v>83.982949701619773</v>
      </c>
      <c r="J344" t="s">
        <v>21</v>
      </c>
      <c r="K344" t="s">
        <v>22</v>
      </c>
      <c r="L344">
        <v>1492664400</v>
      </c>
      <c r="M344" s="10">
        <f>INT(((L344/60)/60)/24)+DATE(1970,1,1)</f>
        <v>42845</v>
      </c>
      <c r="N344">
        <v>1495515600</v>
      </c>
      <c r="O344" s="10">
        <f>INT(((N344/60)/60)/24)+DATE(1970,1,1)</f>
        <v>42878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5">
      <c r="A345">
        <v>981</v>
      </c>
      <c r="B345" t="s">
        <v>1990</v>
      </c>
      <c r="C345" s="2" t="s">
        <v>1991</v>
      </c>
      <c r="D345" s="4">
        <v>6700</v>
      </c>
      <c r="E345" s="4">
        <v>11941</v>
      </c>
      <c r="F345" s="6">
        <f>E345/D345</f>
        <v>1.7822388059701493</v>
      </c>
      <c r="G345" t="s">
        <v>20</v>
      </c>
      <c r="H345" s="4">
        <v>323</v>
      </c>
      <c r="I345" s="4">
        <f>E345/H345</f>
        <v>36.969040247678016</v>
      </c>
      <c r="J345" t="s">
        <v>21</v>
      </c>
      <c r="K345" t="s">
        <v>22</v>
      </c>
      <c r="L345">
        <v>1514181600</v>
      </c>
      <c r="M345" s="10">
        <f>INT(((L345/60)/60)/24)+DATE(1970,1,1)</f>
        <v>43094</v>
      </c>
      <c r="N345">
        <v>1517032800</v>
      </c>
      <c r="O345" s="10">
        <f>INT(((N345/60)/60)/24)+DATE(1970,1,1)</f>
        <v>43127</v>
      </c>
      <c r="P345" t="b">
        <v>0</v>
      </c>
      <c r="Q345" t="b">
        <v>0</v>
      </c>
      <c r="R345" t="s">
        <v>28</v>
      </c>
      <c r="S345" t="str" cm="1">
        <f t="array" ref="S345:T345">_xlfn.TEXTSPLIT(R345,"/")</f>
        <v>technology</v>
      </c>
      <c r="T345" t="str">
        <v>web</v>
      </c>
    </row>
    <row r="346" spans="1:20" x14ac:dyDescent="0.5">
      <c r="A346">
        <v>473</v>
      </c>
      <c r="B346" t="s">
        <v>993</v>
      </c>
      <c r="C346" s="2" t="s">
        <v>994</v>
      </c>
      <c r="D346" s="4">
        <v>5000</v>
      </c>
      <c r="E346" s="4">
        <v>8907</v>
      </c>
      <c r="F346" s="6">
        <f>E346/D346</f>
        <v>1.7814000000000001</v>
      </c>
      <c r="G346" t="s">
        <v>20</v>
      </c>
      <c r="H346" s="4">
        <v>106</v>
      </c>
      <c r="I346" s="4">
        <f>E346/H346</f>
        <v>84.028301886792448</v>
      </c>
      <c r="J346" t="s">
        <v>21</v>
      </c>
      <c r="K346" t="s">
        <v>22</v>
      </c>
      <c r="L346">
        <v>1529989200</v>
      </c>
      <c r="M346" s="10">
        <f>INT(((L346/60)/60)/24)+DATE(1970,1,1)</f>
        <v>43277</v>
      </c>
      <c r="N346">
        <v>1530075600</v>
      </c>
      <c r="O346" s="10">
        <f>INT(((N346/60)/60)/24)+DATE(1970,1,1)</f>
        <v>43278</v>
      </c>
      <c r="P346" t="b">
        <v>0</v>
      </c>
      <c r="Q346" t="b">
        <v>0</v>
      </c>
      <c r="R346" t="s">
        <v>50</v>
      </c>
      <c r="S346" t="str" cm="1">
        <f t="array" ref="S346:T346">_xlfn.TEXTSPLIT(R346,"/")</f>
        <v>music</v>
      </c>
      <c r="T346" t="str">
        <v>electric music</v>
      </c>
    </row>
    <row r="347" spans="1:20" x14ac:dyDescent="0.5">
      <c r="A347">
        <v>55</v>
      </c>
      <c r="B347" t="s">
        <v>157</v>
      </c>
      <c r="C347" s="2" t="s">
        <v>158</v>
      </c>
      <c r="D347" s="4">
        <v>6600</v>
      </c>
      <c r="E347" s="4">
        <v>11746</v>
      </c>
      <c r="F347" s="6">
        <f>E347/D347</f>
        <v>1.7796969696969698</v>
      </c>
      <c r="G347" t="s">
        <v>20</v>
      </c>
      <c r="H347" s="4">
        <v>131</v>
      </c>
      <c r="I347" s="4">
        <f>E347/H347</f>
        <v>89.664122137404576</v>
      </c>
      <c r="J347" t="s">
        <v>21</v>
      </c>
      <c r="K347" t="s">
        <v>22</v>
      </c>
      <c r="L347">
        <v>1532926800</v>
      </c>
      <c r="M347" s="10">
        <f>INT(((L347/60)/60)/24)+DATE(1970,1,1)</f>
        <v>43311</v>
      </c>
      <c r="N347">
        <v>1533358800</v>
      </c>
      <c r="O347" s="10">
        <f>INT(((N347/60)/60)/24)+DATE(1970,1,1)</f>
        <v>43316</v>
      </c>
      <c r="P347" t="b">
        <v>0</v>
      </c>
      <c r="Q347" t="b">
        <v>0</v>
      </c>
      <c r="R347" t="s">
        <v>159</v>
      </c>
      <c r="S347" t="str" cm="1">
        <f t="array" ref="S347:T347">_xlfn.TEXTSPLIT(R347,"/")</f>
        <v>music</v>
      </c>
      <c r="T347" t="str">
        <v>jazz</v>
      </c>
    </row>
    <row r="348" spans="1:20" ht="31.5" x14ac:dyDescent="0.5">
      <c r="A348">
        <v>762</v>
      </c>
      <c r="B348" t="s">
        <v>668</v>
      </c>
      <c r="C348" s="2" t="s">
        <v>1560</v>
      </c>
      <c r="D348" s="4">
        <v>3500</v>
      </c>
      <c r="E348" s="4">
        <v>6204</v>
      </c>
      <c r="F348" s="6">
        <f>E348/D348</f>
        <v>1.7725714285714285</v>
      </c>
      <c r="G348" t="s">
        <v>20</v>
      </c>
      <c r="H348" s="4">
        <v>100</v>
      </c>
      <c r="I348" s="4">
        <f>E348/H348</f>
        <v>62.04</v>
      </c>
      <c r="J348" t="s">
        <v>26</v>
      </c>
      <c r="K348" t="s">
        <v>27</v>
      </c>
      <c r="L348">
        <v>1354082400</v>
      </c>
      <c r="M348" s="10">
        <f>INT(((L348/60)/60)/24)+DATE(1970,1,1)</f>
        <v>41241</v>
      </c>
      <c r="N348">
        <v>1355032800</v>
      </c>
      <c r="O348" s="10">
        <f>INT(((N348/60)/60)/24)+DATE(1970,1,1)</f>
        <v>41252</v>
      </c>
      <c r="P348" t="b">
        <v>0</v>
      </c>
      <c r="Q348" t="b">
        <v>0</v>
      </c>
      <c r="R348" t="s">
        <v>159</v>
      </c>
      <c r="S348" t="str" cm="1">
        <f t="array" ref="S348:T348">_xlfn.TEXTSPLIT(R348,"/")</f>
        <v>music</v>
      </c>
      <c r="T348" t="str">
        <v>jazz</v>
      </c>
    </row>
    <row r="349" spans="1:20" x14ac:dyDescent="0.5">
      <c r="A349">
        <v>444</v>
      </c>
      <c r="B349" t="s">
        <v>748</v>
      </c>
      <c r="C349" s="2" t="s">
        <v>937</v>
      </c>
      <c r="D349" s="4">
        <v>6200</v>
      </c>
      <c r="E349" s="4">
        <v>10938</v>
      </c>
      <c r="F349" s="6">
        <f>E349/D349</f>
        <v>1.7641935483870967</v>
      </c>
      <c r="G349" t="s">
        <v>20</v>
      </c>
      <c r="H349" s="4">
        <v>296</v>
      </c>
      <c r="I349" s="4">
        <f>E349/H349</f>
        <v>36.952702702702702</v>
      </c>
      <c r="J349" t="s">
        <v>21</v>
      </c>
      <c r="K349" t="s">
        <v>22</v>
      </c>
      <c r="L349">
        <v>1311483600</v>
      </c>
      <c r="M349" s="10">
        <f>INT(((L349/60)/60)/24)+DATE(1970,1,1)</f>
        <v>40748</v>
      </c>
      <c r="N349">
        <v>1311656400</v>
      </c>
      <c r="O349" s="10">
        <f>INT(((N349/60)/60)/24)+DATE(1970,1,1)</f>
        <v>40750</v>
      </c>
      <c r="P349" t="b">
        <v>0</v>
      </c>
      <c r="Q349" t="b">
        <v>1</v>
      </c>
      <c r="R349" t="s">
        <v>60</v>
      </c>
      <c r="S349" t="str" cm="1">
        <f t="array" ref="S349:T349">_xlfn.TEXTSPLIT(R349,"/")</f>
        <v>music</v>
      </c>
      <c r="T349" t="str">
        <v>indie rock</v>
      </c>
    </row>
    <row r="350" spans="1:20" x14ac:dyDescent="0.5">
      <c r="A350">
        <v>667</v>
      </c>
      <c r="B350" t="s">
        <v>1375</v>
      </c>
      <c r="C350" s="2" t="s">
        <v>1376</v>
      </c>
      <c r="D350" s="4">
        <v>6900</v>
      </c>
      <c r="E350" s="4">
        <v>12155</v>
      </c>
      <c r="F350" s="6">
        <f>E350/D350</f>
        <v>1.7615942028985507</v>
      </c>
      <c r="G350" t="s">
        <v>20</v>
      </c>
      <c r="H350" s="4">
        <v>419</v>
      </c>
      <c r="I350" s="4">
        <f>E350/H350</f>
        <v>29.009546539379475</v>
      </c>
      <c r="J350" t="s">
        <v>21</v>
      </c>
      <c r="K350" t="s">
        <v>22</v>
      </c>
      <c r="L350">
        <v>1410325200</v>
      </c>
      <c r="M350" s="10">
        <f>INT(((L350/60)/60)/24)+DATE(1970,1,1)</f>
        <v>41892</v>
      </c>
      <c r="N350">
        <v>1411102800</v>
      </c>
      <c r="O350" s="10">
        <f>INT(((N350/60)/60)/24)+DATE(1970,1,1)</f>
        <v>41901</v>
      </c>
      <c r="P350" t="b">
        <v>0</v>
      </c>
      <c r="Q350" t="b">
        <v>0</v>
      </c>
      <c r="R350" t="s">
        <v>1029</v>
      </c>
      <c r="S350" t="str" cm="1">
        <f t="array" ref="S350:T350">_xlfn.TEXTSPLIT(R350,"/")</f>
        <v>journalism</v>
      </c>
      <c r="T350" t="str">
        <v>audio</v>
      </c>
    </row>
    <row r="351" spans="1:20" ht="31.5" x14ac:dyDescent="0.5">
      <c r="A351">
        <v>922</v>
      </c>
      <c r="B351" t="s">
        <v>1876</v>
      </c>
      <c r="C351" s="2" t="s">
        <v>1877</v>
      </c>
      <c r="D351" s="4">
        <v>51400</v>
      </c>
      <c r="E351" s="4">
        <v>90440</v>
      </c>
      <c r="F351" s="6">
        <f>E351/D351</f>
        <v>1.7595330739299611</v>
      </c>
      <c r="G351" t="s">
        <v>20</v>
      </c>
      <c r="H351" s="4">
        <v>2261</v>
      </c>
      <c r="I351" s="4">
        <f>E351/H351</f>
        <v>40</v>
      </c>
      <c r="J351" t="s">
        <v>21</v>
      </c>
      <c r="K351" t="s">
        <v>22</v>
      </c>
      <c r="L351">
        <v>1544335200</v>
      </c>
      <c r="M351" s="10">
        <f>INT(((L351/60)/60)/24)+DATE(1970,1,1)</f>
        <v>43443</v>
      </c>
      <c r="N351">
        <v>1545112800</v>
      </c>
      <c r="O351" s="10">
        <f>INT(((N351/60)/60)/24)+DATE(1970,1,1)</f>
        <v>43452</v>
      </c>
      <c r="P351" t="b">
        <v>0</v>
      </c>
      <c r="Q351" t="b">
        <v>1</v>
      </c>
      <c r="R351" t="s">
        <v>319</v>
      </c>
      <c r="S351" t="str" cm="1">
        <f t="array" ref="S351:T351">_xlfn.TEXTSPLIT(R351,"/")</f>
        <v>music</v>
      </c>
      <c r="T351" t="str">
        <v>world music</v>
      </c>
    </row>
    <row r="352" spans="1:20" x14ac:dyDescent="0.5">
      <c r="A352">
        <v>701</v>
      </c>
      <c r="B352" t="s">
        <v>1440</v>
      </c>
      <c r="C352" s="2" t="s">
        <v>1441</v>
      </c>
      <c r="D352" s="4">
        <v>52000</v>
      </c>
      <c r="E352" s="4">
        <v>91014</v>
      </c>
      <c r="F352" s="6">
        <f>E352/D352</f>
        <v>1.7502692307692307</v>
      </c>
      <c r="G352" t="s">
        <v>20</v>
      </c>
      <c r="H352" s="4">
        <v>820</v>
      </c>
      <c r="I352" s="4">
        <f>E352/H352</f>
        <v>110.99268292682927</v>
      </c>
      <c r="J352" t="s">
        <v>21</v>
      </c>
      <c r="K352" t="s">
        <v>22</v>
      </c>
      <c r="L352">
        <v>1301202000</v>
      </c>
      <c r="M352" s="10">
        <f>INT(((L352/60)/60)/24)+DATE(1970,1,1)</f>
        <v>40629</v>
      </c>
      <c r="N352">
        <v>1301806800</v>
      </c>
      <c r="O352" s="10">
        <f>INT(((N352/60)/60)/24)+DATE(1970,1,1)</f>
        <v>40636</v>
      </c>
      <c r="P352" t="b">
        <v>1</v>
      </c>
      <c r="Q352" t="b">
        <v>0</v>
      </c>
      <c r="R352" t="s">
        <v>33</v>
      </c>
      <c r="S352" t="str" cm="1">
        <f t="array" ref="S352:T352">_xlfn.TEXTSPLIT(R352,"/")</f>
        <v>theater</v>
      </c>
      <c r="T352" t="str">
        <v>plays</v>
      </c>
    </row>
    <row r="353" spans="1:20" x14ac:dyDescent="0.5">
      <c r="A353">
        <v>613</v>
      </c>
      <c r="B353" t="s">
        <v>1268</v>
      </c>
      <c r="C353" s="2" t="s">
        <v>1269</v>
      </c>
      <c r="D353" s="4">
        <v>1100</v>
      </c>
      <c r="E353" s="4">
        <v>1914</v>
      </c>
      <c r="F353" s="6">
        <f>E353/D353</f>
        <v>1.74</v>
      </c>
      <c r="G353" t="s">
        <v>20</v>
      </c>
      <c r="H353" s="4">
        <v>26</v>
      </c>
      <c r="I353" s="4">
        <f>E353/H353</f>
        <v>73.615384615384613</v>
      </c>
      <c r="J353" t="s">
        <v>15</v>
      </c>
      <c r="K353" t="s">
        <v>16</v>
      </c>
      <c r="L353">
        <v>1503723600</v>
      </c>
      <c r="M353" s="10">
        <f>INT(((L353/60)/60)/24)+DATE(1970,1,1)</f>
        <v>42973</v>
      </c>
      <c r="N353">
        <v>1504501200</v>
      </c>
      <c r="O353" s="10">
        <f>INT(((N353/60)/60)/24)+DATE(1970,1,1)</f>
        <v>42982</v>
      </c>
      <c r="P353" t="b">
        <v>0</v>
      </c>
      <c r="Q353" t="b">
        <v>0</v>
      </c>
      <c r="R353" t="s">
        <v>33</v>
      </c>
      <c r="S353" t="str" cm="1">
        <f t="array" ref="S353:T353">_xlfn.TEXTSPLIT(R353,"/")</f>
        <v>theater</v>
      </c>
      <c r="T353" t="str">
        <v>plays</v>
      </c>
    </row>
    <row r="354" spans="1:20" x14ac:dyDescent="0.5">
      <c r="A354">
        <v>117</v>
      </c>
      <c r="B354" t="s">
        <v>284</v>
      </c>
      <c r="C354" s="2" t="s">
        <v>285</v>
      </c>
      <c r="D354" s="4">
        <v>4900</v>
      </c>
      <c r="E354" s="4">
        <v>8523</v>
      </c>
      <c r="F354" s="6">
        <f>E354/D354</f>
        <v>1.7393877551020409</v>
      </c>
      <c r="G354" t="s">
        <v>20</v>
      </c>
      <c r="H354" s="4">
        <v>275</v>
      </c>
      <c r="I354" s="4">
        <f>E354/H354</f>
        <v>30.992727272727272</v>
      </c>
      <c r="J354" t="s">
        <v>21</v>
      </c>
      <c r="K354" t="s">
        <v>22</v>
      </c>
      <c r="L354">
        <v>1316667600</v>
      </c>
      <c r="M354" s="10">
        <f>INT(((L354/60)/60)/24)+DATE(1970,1,1)</f>
        <v>40808</v>
      </c>
      <c r="N354">
        <v>1317186000</v>
      </c>
      <c r="O354" s="10">
        <f>INT(((N354/60)/60)/24)+DATE(1970,1,1)</f>
        <v>40814</v>
      </c>
      <c r="P354" t="b">
        <v>0</v>
      </c>
      <c r="Q354" t="b">
        <v>0</v>
      </c>
      <c r="R354" t="s">
        <v>269</v>
      </c>
      <c r="S354" t="str" cm="1">
        <f t="array" ref="S354:T354">_xlfn.TEXTSPLIT(R354,"/")</f>
        <v>film &amp; video</v>
      </c>
      <c r="T354" t="str">
        <v>television</v>
      </c>
    </row>
    <row r="355" spans="1:20" x14ac:dyDescent="0.5">
      <c r="A355">
        <v>397</v>
      </c>
      <c r="B355" t="s">
        <v>845</v>
      </c>
      <c r="C355" s="2" t="s">
        <v>846</v>
      </c>
      <c r="D355" s="4">
        <v>8100</v>
      </c>
      <c r="E355" s="4">
        <v>14083</v>
      </c>
      <c r="F355" s="6">
        <f>E355/D355</f>
        <v>1.738641975308642</v>
      </c>
      <c r="G355" t="s">
        <v>20</v>
      </c>
      <c r="H355" s="4">
        <v>454</v>
      </c>
      <c r="I355" s="4">
        <f>E355/H355</f>
        <v>31.019823788546255</v>
      </c>
      <c r="J355" t="s">
        <v>21</v>
      </c>
      <c r="K355" t="s">
        <v>22</v>
      </c>
      <c r="L355">
        <v>1369285200</v>
      </c>
      <c r="M355" s="10">
        <f>INT(((L355/60)/60)/24)+DATE(1970,1,1)</f>
        <v>41417</v>
      </c>
      <c r="N355">
        <v>1369803600</v>
      </c>
      <c r="O355" s="10">
        <f>INT(((N355/60)/60)/24)+DATE(1970,1,1)</f>
        <v>41423</v>
      </c>
      <c r="P355" t="b">
        <v>0</v>
      </c>
      <c r="Q355" t="b">
        <v>0</v>
      </c>
      <c r="R355" t="s">
        <v>23</v>
      </c>
      <c r="S355" t="str" cm="1">
        <f t="array" ref="S355:T355">_xlfn.TEXTSPLIT(R355,"/")</f>
        <v>music</v>
      </c>
      <c r="T355" t="str">
        <v>rock</v>
      </c>
    </row>
    <row r="356" spans="1:20" x14ac:dyDescent="0.5">
      <c r="A356">
        <v>5</v>
      </c>
      <c r="B356" t="s">
        <v>34</v>
      </c>
      <c r="C356" s="2" t="s">
        <v>35</v>
      </c>
      <c r="D356" s="4">
        <v>7600</v>
      </c>
      <c r="E356" s="4">
        <v>13195</v>
      </c>
      <c r="F356" s="6">
        <f>E356/D356</f>
        <v>1.7361842105263159</v>
      </c>
      <c r="G356" t="s">
        <v>20</v>
      </c>
      <c r="H356" s="4">
        <v>174</v>
      </c>
      <c r="I356" s="4">
        <f>E356/H356</f>
        <v>75.833333333333329</v>
      </c>
      <c r="J356" t="s">
        <v>36</v>
      </c>
      <c r="K356" t="s">
        <v>37</v>
      </c>
      <c r="L356">
        <v>1346130000</v>
      </c>
      <c r="M356" s="10">
        <f>INT(((L356/60)/60)/24)+DATE(1970,1,1)</f>
        <v>41149</v>
      </c>
      <c r="N356">
        <v>1347080400</v>
      </c>
      <c r="O356" s="10">
        <f>INT(((N356/60)/60)/24)+DATE(1970,1,1)</f>
        <v>41160</v>
      </c>
      <c r="P356" t="b">
        <v>0</v>
      </c>
      <c r="Q356" t="b">
        <v>0</v>
      </c>
      <c r="R356" t="s">
        <v>33</v>
      </c>
      <c r="S356" t="str" cm="1">
        <f t="array" ref="S356:T356">_xlfn.TEXTSPLIT(R356,"/")</f>
        <v>theater</v>
      </c>
      <c r="T356" t="str">
        <v>plays</v>
      </c>
    </row>
    <row r="357" spans="1:20" x14ac:dyDescent="0.5">
      <c r="A357">
        <v>361</v>
      </c>
      <c r="B357" t="s">
        <v>774</v>
      </c>
      <c r="C357" s="2" t="s">
        <v>775</v>
      </c>
      <c r="D357" s="4">
        <v>5500</v>
      </c>
      <c r="E357" s="4">
        <v>9546</v>
      </c>
      <c r="F357" s="6">
        <f>E357/D357</f>
        <v>1.7356363636363636</v>
      </c>
      <c r="G357" t="s">
        <v>20</v>
      </c>
      <c r="H357" s="4">
        <v>88</v>
      </c>
      <c r="I357" s="4">
        <f>E357/H357</f>
        <v>108.47727272727273</v>
      </c>
      <c r="J357" t="s">
        <v>21</v>
      </c>
      <c r="K357" t="s">
        <v>22</v>
      </c>
      <c r="L357">
        <v>1507352400</v>
      </c>
      <c r="M357" s="10">
        <f>INT(((L357/60)/60)/24)+DATE(1970,1,1)</f>
        <v>43015</v>
      </c>
      <c r="N357">
        <v>1509426000</v>
      </c>
      <c r="O357" s="10">
        <f>INT(((N357/60)/60)/24)+DATE(1970,1,1)</f>
        <v>43039</v>
      </c>
      <c r="P357" t="b">
        <v>0</v>
      </c>
      <c r="Q357" t="b">
        <v>0</v>
      </c>
      <c r="R357" t="s">
        <v>33</v>
      </c>
      <c r="S357" t="str" cm="1">
        <f t="array" ref="S357:T357">_xlfn.TEXTSPLIT(R357,"/")</f>
        <v>theater</v>
      </c>
      <c r="T357" t="str">
        <v>plays</v>
      </c>
    </row>
    <row r="358" spans="1:20" ht="31.5" x14ac:dyDescent="0.5">
      <c r="A358">
        <v>384</v>
      </c>
      <c r="B358" t="s">
        <v>820</v>
      </c>
      <c r="C358" s="2" t="s">
        <v>821</v>
      </c>
      <c r="D358" s="4">
        <v>114400</v>
      </c>
      <c r="E358" s="4">
        <v>196779</v>
      </c>
      <c r="F358" s="6">
        <f>E358/D358</f>
        <v>1.7200961538461539</v>
      </c>
      <c r="G358" t="s">
        <v>20</v>
      </c>
      <c r="H358" s="4">
        <v>4799</v>
      </c>
      <c r="I358" s="4">
        <f>E358/H358</f>
        <v>41.004167534903104</v>
      </c>
      <c r="J358" t="s">
        <v>21</v>
      </c>
      <c r="K358" t="s">
        <v>22</v>
      </c>
      <c r="L358">
        <v>1486706400</v>
      </c>
      <c r="M358" s="10">
        <f>INT(((L358/60)/60)/24)+DATE(1970,1,1)</f>
        <v>42776</v>
      </c>
      <c r="N358">
        <v>1489039200</v>
      </c>
      <c r="O358" s="10">
        <f>INT(((N358/60)/60)/24)+DATE(1970,1,1)</f>
        <v>42803</v>
      </c>
      <c r="P358" t="b">
        <v>1</v>
      </c>
      <c r="Q358" t="b">
        <v>1</v>
      </c>
      <c r="R358" t="s">
        <v>42</v>
      </c>
      <c r="S358" t="str" cm="1">
        <f t="array" ref="S358:T358">_xlfn.TEXTSPLIT(R358,"/")</f>
        <v>film &amp; video</v>
      </c>
      <c r="T358" t="str">
        <v>documentary</v>
      </c>
    </row>
    <row r="359" spans="1:20" x14ac:dyDescent="0.5">
      <c r="A359">
        <v>460</v>
      </c>
      <c r="B359" t="s">
        <v>968</v>
      </c>
      <c r="C359" s="2" t="s">
        <v>969</v>
      </c>
      <c r="D359" s="4">
        <v>2400</v>
      </c>
      <c r="E359" s="4">
        <v>4119</v>
      </c>
      <c r="F359" s="6">
        <f>E359/D359</f>
        <v>1.7162500000000001</v>
      </c>
      <c r="G359" t="s">
        <v>20</v>
      </c>
      <c r="H359" s="4">
        <v>50</v>
      </c>
      <c r="I359" s="4">
        <f>E359/H359</f>
        <v>82.38</v>
      </c>
      <c r="J359" t="s">
        <v>21</v>
      </c>
      <c r="K359" t="s">
        <v>22</v>
      </c>
      <c r="L359">
        <v>1281330000</v>
      </c>
      <c r="M359" s="10">
        <f>INT(((L359/60)/60)/24)+DATE(1970,1,1)</f>
        <v>40399</v>
      </c>
      <c r="N359">
        <v>1281589200</v>
      </c>
      <c r="O359" s="10">
        <f>INT(((N359/60)/60)/24)+DATE(1970,1,1)</f>
        <v>40402</v>
      </c>
      <c r="P359" t="b">
        <v>0</v>
      </c>
      <c r="Q359" t="b">
        <v>0</v>
      </c>
      <c r="R359" t="s">
        <v>33</v>
      </c>
      <c r="S359" t="str" cm="1">
        <f t="array" ref="S359:T359">_xlfn.TEXTSPLIT(R359,"/")</f>
        <v>theater</v>
      </c>
      <c r="T359" t="str">
        <v>plays</v>
      </c>
    </row>
    <row r="360" spans="1:20" ht="31.5" x14ac:dyDescent="0.5">
      <c r="A360">
        <v>232</v>
      </c>
      <c r="B360" t="s">
        <v>516</v>
      </c>
      <c r="C360" s="2" t="s">
        <v>517</v>
      </c>
      <c r="D360" s="4">
        <v>3400</v>
      </c>
      <c r="E360" s="4">
        <v>5823</v>
      </c>
      <c r="F360" s="6">
        <f>E360/D360</f>
        <v>1.7126470588235294</v>
      </c>
      <c r="G360" t="s">
        <v>20</v>
      </c>
      <c r="H360" s="4">
        <v>92</v>
      </c>
      <c r="I360" s="4">
        <f>E360/H360</f>
        <v>63.293478260869563</v>
      </c>
      <c r="J360" t="s">
        <v>21</v>
      </c>
      <c r="K360" t="s">
        <v>22</v>
      </c>
      <c r="L360">
        <v>1469422800</v>
      </c>
      <c r="M360" s="10">
        <f>INT(((L360/60)/60)/24)+DATE(1970,1,1)</f>
        <v>42576</v>
      </c>
      <c r="N360">
        <v>1469509200</v>
      </c>
      <c r="O360" s="10">
        <f>INT(((N360/60)/60)/24)+DATE(1970,1,1)</f>
        <v>42577</v>
      </c>
      <c r="P360" t="b">
        <v>0</v>
      </c>
      <c r="Q360" t="b">
        <v>0</v>
      </c>
      <c r="R360" t="s">
        <v>33</v>
      </c>
      <c r="S360" t="str" cm="1">
        <f t="array" ref="S360:T360">_xlfn.TEXTSPLIT(R360,"/")</f>
        <v>theater</v>
      </c>
      <c r="T360" t="str">
        <v>plays</v>
      </c>
    </row>
    <row r="361" spans="1:20" x14ac:dyDescent="0.5">
      <c r="A361">
        <v>604</v>
      </c>
      <c r="B361" t="s">
        <v>1250</v>
      </c>
      <c r="C361" s="2" t="s">
        <v>1251</v>
      </c>
      <c r="D361" s="4">
        <v>88700</v>
      </c>
      <c r="E361" s="4">
        <v>151438</v>
      </c>
      <c r="F361" s="6">
        <f>E361/D361</f>
        <v>1.7073055242390078</v>
      </c>
      <c r="G361" t="s">
        <v>20</v>
      </c>
      <c r="H361" s="4">
        <v>2857</v>
      </c>
      <c r="I361" s="4">
        <f>E361/H361</f>
        <v>53.005950297514879</v>
      </c>
      <c r="J361" t="s">
        <v>21</v>
      </c>
      <c r="K361" t="s">
        <v>22</v>
      </c>
      <c r="L361">
        <v>1295676000</v>
      </c>
      <c r="M361" s="10">
        <f>INT(((L361/60)/60)/24)+DATE(1970,1,1)</f>
        <v>40565</v>
      </c>
      <c r="N361">
        <v>1297490400</v>
      </c>
      <c r="O361" s="10">
        <f>INT(((N361/60)/60)/24)+DATE(1970,1,1)</f>
        <v>40586</v>
      </c>
      <c r="P361" t="b">
        <v>0</v>
      </c>
      <c r="Q361" t="b">
        <v>0</v>
      </c>
      <c r="R361" t="s">
        <v>33</v>
      </c>
      <c r="S361" t="str" cm="1">
        <f t="array" ref="S361:T361">_xlfn.TEXTSPLIT(R361,"/")</f>
        <v>theater</v>
      </c>
      <c r="T361" t="str">
        <v>plays</v>
      </c>
    </row>
    <row r="362" spans="1:20" x14ac:dyDescent="0.5">
      <c r="A362">
        <v>279</v>
      </c>
      <c r="B362" t="s">
        <v>610</v>
      </c>
      <c r="C362" s="2" t="s">
        <v>611</v>
      </c>
      <c r="D362" s="4">
        <v>8000</v>
      </c>
      <c r="E362" s="4">
        <v>13656</v>
      </c>
      <c r="F362" s="6">
        <f>E362/D362</f>
        <v>1.7070000000000001</v>
      </c>
      <c r="G362" t="s">
        <v>20</v>
      </c>
      <c r="H362" s="4">
        <v>546</v>
      </c>
      <c r="I362" s="4">
        <f>E362/H362</f>
        <v>25.010989010989011</v>
      </c>
      <c r="J362" t="s">
        <v>21</v>
      </c>
      <c r="K362" t="s">
        <v>22</v>
      </c>
      <c r="L362">
        <v>1535950800</v>
      </c>
      <c r="M362" s="10">
        <f>INT(((L362/60)/60)/24)+DATE(1970,1,1)</f>
        <v>43346</v>
      </c>
      <c r="N362">
        <v>1536210000</v>
      </c>
      <c r="O362" s="10">
        <f>INT(((N362/60)/60)/24)+DATE(1970,1,1)</f>
        <v>43349</v>
      </c>
      <c r="P362" t="b">
        <v>0</v>
      </c>
      <c r="Q362" t="b">
        <v>0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5">
      <c r="A363">
        <v>615</v>
      </c>
      <c r="B363" t="s">
        <v>1272</v>
      </c>
      <c r="C363" s="2" t="s">
        <v>1273</v>
      </c>
      <c r="D363" s="4">
        <v>8500</v>
      </c>
      <c r="E363" s="4">
        <v>14488</v>
      </c>
      <c r="F363" s="6">
        <f>E363/D363</f>
        <v>1.7044705882352942</v>
      </c>
      <c r="G363" t="s">
        <v>20</v>
      </c>
      <c r="H363" s="4">
        <v>170</v>
      </c>
      <c r="I363" s="4">
        <f>E363/H363</f>
        <v>85.223529411764702</v>
      </c>
      <c r="J363" t="s">
        <v>107</v>
      </c>
      <c r="K363" t="s">
        <v>108</v>
      </c>
      <c r="L363">
        <v>1461906000</v>
      </c>
      <c r="M363" s="10">
        <f>INT(((L363/60)/60)/24)+DATE(1970,1,1)</f>
        <v>42489</v>
      </c>
      <c r="N363">
        <v>1462770000</v>
      </c>
      <c r="O363" s="10">
        <f>INT(((N363/60)/60)/24)+DATE(1970,1,1)</f>
        <v>42499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5">
      <c r="A364">
        <v>872</v>
      </c>
      <c r="B364" t="s">
        <v>1776</v>
      </c>
      <c r="C364" s="2" t="s">
        <v>1777</v>
      </c>
      <c r="D364" s="4">
        <v>4700</v>
      </c>
      <c r="E364" s="4">
        <v>7992</v>
      </c>
      <c r="F364" s="6">
        <f>E364/D364</f>
        <v>1.7004255319148935</v>
      </c>
      <c r="G364" t="s">
        <v>20</v>
      </c>
      <c r="H364" s="4">
        <v>81</v>
      </c>
      <c r="I364" s="4">
        <f>E364/H364</f>
        <v>98.666666666666671</v>
      </c>
      <c r="J364" t="s">
        <v>26</v>
      </c>
      <c r="K364" t="s">
        <v>27</v>
      </c>
      <c r="L364">
        <v>1535950800</v>
      </c>
      <c r="M364" s="10">
        <f>INT(((L364/60)/60)/24)+DATE(1970,1,1)</f>
        <v>43346</v>
      </c>
      <c r="N364">
        <v>1536382800</v>
      </c>
      <c r="O364" s="10">
        <f>INT(((N364/60)/60)/24)+DATE(1970,1,1)</f>
        <v>43351</v>
      </c>
      <c r="P364" t="b">
        <v>0</v>
      </c>
      <c r="Q364" t="b">
        <v>0</v>
      </c>
      <c r="R364" t="s">
        <v>474</v>
      </c>
      <c r="S364" t="str" cm="1">
        <f t="array" ref="S364:T364">_xlfn.TEXTSPLIT(R364,"/")</f>
        <v>film &amp; video</v>
      </c>
      <c r="T364" t="str">
        <v>science fiction</v>
      </c>
    </row>
    <row r="365" spans="1:20" ht="31.5" x14ac:dyDescent="0.5">
      <c r="A365">
        <v>889</v>
      </c>
      <c r="B365" t="s">
        <v>1810</v>
      </c>
      <c r="C365" s="2" t="s">
        <v>1811</v>
      </c>
      <c r="D365" s="4">
        <v>5600</v>
      </c>
      <c r="E365" s="4">
        <v>9508</v>
      </c>
      <c r="F365" s="6">
        <f>E365/D365</f>
        <v>1.697857142857143</v>
      </c>
      <c r="G365" t="s">
        <v>20</v>
      </c>
      <c r="H365" s="4">
        <v>122</v>
      </c>
      <c r="I365" s="4">
        <f>E365/H365</f>
        <v>77.93442622950819</v>
      </c>
      <c r="J365" t="s">
        <v>21</v>
      </c>
      <c r="K365" t="s">
        <v>22</v>
      </c>
      <c r="L365">
        <v>1394600400</v>
      </c>
      <c r="M365" s="10">
        <f>INT(((L365/60)/60)/24)+DATE(1970,1,1)</f>
        <v>41710</v>
      </c>
      <c r="N365">
        <v>1395205200</v>
      </c>
      <c r="O365" s="10">
        <f>INT(((N365/60)/60)/24)+DATE(1970,1,1)</f>
        <v>41717</v>
      </c>
      <c r="P365" t="b">
        <v>0</v>
      </c>
      <c r="Q365" t="b">
        <v>1</v>
      </c>
      <c r="R365" t="s">
        <v>50</v>
      </c>
      <c r="S365" t="str" cm="1">
        <f t="array" ref="S365:T365">_xlfn.TEXTSPLIT(R365,"/")</f>
        <v>music</v>
      </c>
      <c r="T365" t="str">
        <v>electric music</v>
      </c>
    </row>
    <row r="366" spans="1:20" x14ac:dyDescent="0.5">
      <c r="A366">
        <v>40</v>
      </c>
      <c r="B366" t="s">
        <v>125</v>
      </c>
      <c r="C366" s="2" t="s">
        <v>126</v>
      </c>
      <c r="D366" s="4">
        <v>8800</v>
      </c>
      <c r="E366" s="4">
        <v>14878</v>
      </c>
      <c r="F366" s="6">
        <f>E366/D366</f>
        <v>1.6906818181818182</v>
      </c>
      <c r="G366" t="s">
        <v>20</v>
      </c>
      <c r="H366" s="4">
        <v>198</v>
      </c>
      <c r="I366" s="4">
        <f>E366/H366</f>
        <v>75.141414141414145</v>
      </c>
      <c r="J366" t="s">
        <v>21</v>
      </c>
      <c r="K366" t="s">
        <v>22</v>
      </c>
      <c r="L366">
        <v>1275714000</v>
      </c>
      <c r="M366" s="10">
        <f>INT(((L366/60)/60)/24)+DATE(1970,1,1)</f>
        <v>40334</v>
      </c>
      <c r="N366">
        <v>1277355600</v>
      </c>
      <c r="O366" s="10">
        <f>INT(((N366/60)/60)/24)+DATE(1970,1,1)</f>
        <v>40353</v>
      </c>
      <c r="P366" t="b">
        <v>0</v>
      </c>
      <c r="Q366" t="b">
        <v>1</v>
      </c>
      <c r="R366" t="s">
        <v>65</v>
      </c>
      <c r="S366" t="str" cm="1">
        <f t="array" ref="S366:T366">_xlfn.TEXTSPLIT(R366,"/")</f>
        <v>technology</v>
      </c>
      <c r="T366" t="str">
        <v>wearables</v>
      </c>
    </row>
    <row r="367" spans="1:20" x14ac:dyDescent="0.5">
      <c r="A367">
        <v>227</v>
      </c>
      <c r="B367" t="s">
        <v>506</v>
      </c>
      <c r="C367" s="2" t="s">
        <v>507</v>
      </c>
      <c r="D367" s="4">
        <v>60900</v>
      </c>
      <c r="E367" s="4">
        <v>102751</v>
      </c>
      <c r="F367" s="6">
        <f>E367/D367</f>
        <v>1.687208538587849</v>
      </c>
      <c r="G367" t="s">
        <v>20</v>
      </c>
      <c r="H367" s="4">
        <v>943</v>
      </c>
      <c r="I367" s="4">
        <f>E367/H367</f>
        <v>108.96182396606575</v>
      </c>
      <c r="J367" t="s">
        <v>21</v>
      </c>
      <c r="K367" t="s">
        <v>22</v>
      </c>
      <c r="L367">
        <v>1431666000</v>
      </c>
      <c r="M367" s="10">
        <f>INT(((L367/60)/60)/24)+DATE(1970,1,1)</f>
        <v>42139</v>
      </c>
      <c r="N367">
        <v>1432184400</v>
      </c>
      <c r="O367" s="10">
        <f>INT(((N367/60)/60)/24)+DATE(1970,1,1)</f>
        <v>42145</v>
      </c>
      <c r="P367" t="b">
        <v>0</v>
      </c>
      <c r="Q367" t="b">
        <v>0</v>
      </c>
      <c r="R367" t="s">
        <v>292</v>
      </c>
      <c r="S367" t="str" cm="1">
        <f t="array" ref="S367:T367">_xlfn.TEXTSPLIT(R367,"/")</f>
        <v>games</v>
      </c>
      <c r="T367" t="str">
        <v>mobile games</v>
      </c>
    </row>
    <row r="368" spans="1:20" x14ac:dyDescent="0.5">
      <c r="A368">
        <v>754</v>
      </c>
      <c r="B368" t="s">
        <v>1544</v>
      </c>
      <c r="C368" s="2" t="s">
        <v>1545</v>
      </c>
      <c r="D368" s="4">
        <v>70400</v>
      </c>
      <c r="E368" s="4">
        <v>118603</v>
      </c>
      <c r="F368" s="6">
        <f>E368/D368</f>
        <v>1.6847017045454546</v>
      </c>
      <c r="G368" t="s">
        <v>20</v>
      </c>
      <c r="H368" s="4">
        <v>3205</v>
      </c>
      <c r="I368" s="4">
        <f>E368/H368</f>
        <v>37.005616224648989</v>
      </c>
      <c r="J368" t="s">
        <v>21</v>
      </c>
      <c r="K368" t="s">
        <v>22</v>
      </c>
      <c r="L368">
        <v>1351400400</v>
      </c>
      <c r="M368" s="10">
        <f>INT(((L368/60)/60)/24)+DATE(1970,1,1)</f>
        <v>41210</v>
      </c>
      <c r="N368">
        <v>1355983200</v>
      </c>
      <c r="O368" s="10">
        <f>INT(((N368/60)/60)/24)+DATE(1970,1,1)</f>
        <v>41263</v>
      </c>
      <c r="P368" t="b">
        <v>0</v>
      </c>
      <c r="Q368" t="b">
        <v>0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5">
      <c r="A369">
        <v>86</v>
      </c>
      <c r="B369" t="s">
        <v>221</v>
      </c>
      <c r="C369" s="2" t="s">
        <v>222</v>
      </c>
      <c r="D369" s="4">
        <v>7400</v>
      </c>
      <c r="E369" s="4">
        <v>12405</v>
      </c>
      <c r="F369" s="6">
        <f>E369/D369</f>
        <v>1.6763513513513513</v>
      </c>
      <c r="G369" t="s">
        <v>20</v>
      </c>
      <c r="H369" s="4">
        <v>203</v>
      </c>
      <c r="I369" s="4">
        <f>E369/H369</f>
        <v>61.108374384236456</v>
      </c>
      <c r="J369" t="s">
        <v>21</v>
      </c>
      <c r="K369" t="s">
        <v>22</v>
      </c>
      <c r="L369">
        <v>1430715600</v>
      </c>
      <c r="M369" s="10">
        <f>INT(((L369/60)/60)/24)+DATE(1970,1,1)</f>
        <v>42128</v>
      </c>
      <c r="N369">
        <v>1431838800</v>
      </c>
      <c r="O369" s="10">
        <f>INT(((N369/60)/60)/24)+DATE(1970,1,1)</f>
        <v>42141</v>
      </c>
      <c r="P369" t="b">
        <v>1</v>
      </c>
      <c r="Q369" t="b">
        <v>0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31.5" x14ac:dyDescent="0.5">
      <c r="A370">
        <v>396</v>
      </c>
      <c r="B370" t="s">
        <v>843</v>
      </c>
      <c r="C370" s="2" t="s">
        <v>844</v>
      </c>
      <c r="D370" s="4">
        <v>46100</v>
      </c>
      <c r="E370" s="4">
        <v>77012</v>
      </c>
      <c r="F370" s="6">
        <f>E370/D370</f>
        <v>1.6705422993492407</v>
      </c>
      <c r="G370" t="s">
        <v>20</v>
      </c>
      <c r="H370" s="4">
        <v>1604</v>
      </c>
      <c r="I370" s="4">
        <f>E370/H370</f>
        <v>48.012468827930178</v>
      </c>
      <c r="J370" t="s">
        <v>26</v>
      </c>
      <c r="K370" t="s">
        <v>27</v>
      </c>
      <c r="L370">
        <v>1538715600</v>
      </c>
      <c r="M370" s="10">
        <f>INT(((L370/60)/60)/24)+DATE(1970,1,1)</f>
        <v>43378</v>
      </c>
      <c r="N370">
        <v>1539406800</v>
      </c>
      <c r="O370" s="10">
        <f>INT(((N370/60)/60)/24)+DATE(1970,1,1)</f>
        <v>43386</v>
      </c>
      <c r="P370" t="b">
        <v>0</v>
      </c>
      <c r="Q370" t="b">
        <v>0</v>
      </c>
      <c r="R370" t="s">
        <v>53</v>
      </c>
      <c r="S370" t="str" cm="1">
        <f t="array" ref="S370:T370">_xlfn.TEXTSPLIT(R370,"/")</f>
        <v>film &amp; video</v>
      </c>
      <c r="T370" t="str">
        <v>drama</v>
      </c>
    </row>
    <row r="371" spans="1:20" x14ac:dyDescent="0.5">
      <c r="A371">
        <v>755</v>
      </c>
      <c r="B371" t="s">
        <v>1546</v>
      </c>
      <c r="C371" s="2" t="s">
        <v>1547</v>
      </c>
      <c r="D371" s="4">
        <v>4500</v>
      </c>
      <c r="E371" s="4">
        <v>7496</v>
      </c>
      <c r="F371" s="6">
        <f>E371/D371</f>
        <v>1.6657777777777778</v>
      </c>
      <c r="G371" t="s">
        <v>20</v>
      </c>
      <c r="H371" s="4">
        <v>288</v>
      </c>
      <c r="I371" s="4">
        <f>E371/H371</f>
        <v>26.027777777777779</v>
      </c>
      <c r="J371" t="s">
        <v>36</v>
      </c>
      <c r="K371" t="s">
        <v>37</v>
      </c>
      <c r="L371">
        <v>1514354400</v>
      </c>
      <c r="M371" s="10">
        <f>INT(((L371/60)/60)/24)+DATE(1970,1,1)</f>
        <v>43096</v>
      </c>
      <c r="N371">
        <v>1515391200</v>
      </c>
      <c r="O371" s="10">
        <f>INT(((N371/60)/60)/24)+DATE(1970,1,1)</f>
        <v>43108</v>
      </c>
      <c r="P371" t="b">
        <v>0</v>
      </c>
      <c r="Q371" t="b">
        <v>1</v>
      </c>
      <c r="R371" t="s">
        <v>33</v>
      </c>
      <c r="S371" t="str" cm="1">
        <f t="array" ref="S371:T371">_xlfn.TEXTSPLIT(R371,"/")</f>
        <v>theater</v>
      </c>
      <c r="T371" t="str">
        <v>plays</v>
      </c>
    </row>
    <row r="372" spans="1:20" x14ac:dyDescent="0.5">
      <c r="A372">
        <v>322</v>
      </c>
      <c r="B372" t="s">
        <v>696</v>
      </c>
      <c r="C372" s="2" t="s">
        <v>697</v>
      </c>
      <c r="D372" s="4">
        <v>117900</v>
      </c>
      <c r="E372" s="4">
        <v>196377</v>
      </c>
      <c r="F372" s="6">
        <f>E372/D372</f>
        <v>1.6656234096692113</v>
      </c>
      <c r="G372" t="s">
        <v>20</v>
      </c>
      <c r="H372" s="4">
        <v>5168</v>
      </c>
      <c r="I372" s="4">
        <f>E372/H372</f>
        <v>37.998645510835914</v>
      </c>
      <c r="J372" t="s">
        <v>21</v>
      </c>
      <c r="K372" t="s">
        <v>22</v>
      </c>
      <c r="L372">
        <v>1290664800</v>
      </c>
      <c r="M372" s="10">
        <f>INT(((L372/60)/60)/24)+DATE(1970,1,1)</f>
        <v>40507</v>
      </c>
      <c r="N372">
        <v>1291788000</v>
      </c>
      <c r="O372" s="10">
        <f>INT(((N372/60)/60)/24)+DATE(1970,1,1)</f>
        <v>40520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5">
      <c r="A373">
        <v>727</v>
      </c>
      <c r="B373" t="s">
        <v>1492</v>
      </c>
      <c r="C373" s="2" t="s">
        <v>1493</v>
      </c>
      <c r="D373" s="4">
        <v>8900</v>
      </c>
      <c r="E373" s="4">
        <v>14685</v>
      </c>
      <c r="F373" s="6">
        <f>E373/D373</f>
        <v>1.65</v>
      </c>
      <c r="G373" t="s">
        <v>20</v>
      </c>
      <c r="H373" s="4">
        <v>181</v>
      </c>
      <c r="I373" s="4">
        <f>E373/H373</f>
        <v>81.132596685082873</v>
      </c>
      <c r="J373" t="s">
        <v>21</v>
      </c>
      <c r="K373" t="s">
        <v>22</v>
      </c>
      <c r="L373">
        <v>1547964000</v>
      </c>
      <c r="M373" s="10">
        <f>INT(((L373/60)/60)/24)+DATE(1970,1,1)</f>
        <v>43485</v>
      </c>
      <c r="N373">
        <v>1552971600</v>
      </c>
      <c r="O373" s="10">
        <f>INT(((N373/60)/60)/24)+DATE(1970,1,1)</f>
        <v>43543</v>
      </c>
      <c r="P373" t="b">
        <v>0</v>
      </c>
      <c r="Q373" t="b">
        <v>0</v>
      </c>
      <c r="R373" t="s">
        <v>28</v>
      </c>
      <c r="S373" t="str" cm="1">
        <f t="array" ref="S373:T373">_xlfn.TEXTSPLIT(R373,"/")</f>
        <v>technology</v>
      </c>
      <c r="T373" t="str">
        <v>web</v>
      </c>
    </row>
    <row r="374" spans="1:20" x14ac:dyDescent="0.5">
      <c r="A374">
        <v>935</v>
      </c>
      <c r="B374" t="s">
        <v>1902</v>
      </c>
      <c r="C374" s="2" t="s">
        <v>1903</v>
      </c>
      <c r="D374" s="4">
        <v>6100</v>
      </c>
      <c r="E374" s="4">
        <v>10012</v>
      </c>
      <c r="F374" s="6">
        <f>E374/D374</f>
        <v>1.6413114754098361</v>
      </c>
      <c r="G374" t="s">
        <v>20</v>
      </c>
      <c r="H374" s="4">
        <v>132</v>
      </c>
      <c r="I374" s="4">
        <f>E374/H374</f>
        <v>75.848484848484844</v>
      </c>
      <c r="J374" t="s">
        <v>21</v>
      </c>
      <c r="K374" t="s">
        <v>22</v>
      </c>
      <c r="L374">
        <v>1437714000</v>
      </c>
      <c r="M374" s="10">
        <f>INT(((L374/60)/60)/24)+DATE(1970,1,1)</f>
        <v>42209</v>
      </c>
      <c r="N374">
        <v>1438318800</v>
      </c>
      <c r="O374" s="10">
        <f>INT(((N374/60)/60)/24)+DATE(1970,1,1)</f>
        <v>42216</v>
      </c>
      <c r="P374" t="b">
        <v>0</v>
      </c>
      <c r="Q374" t="b">
        <v>0</v>
      </c>
      <c r="R374" t="s">
        <v>33</v>
      </c>
      <c r="S374" t="str" cm="1">
        <f t="array" ref="S374:T374">_xlfn.TEXTSPLIT(R374,"/")</f>
        <v>theater</v>
      </c>
      <c r="T374" t="str">
        <v>plays</v>
      </c>
    </row>
    <row r="375" spans="1:20" x14ac:dyDescent="0.5">
      <c r="A375">
        <v>324</v>
      </c>
      <c r="B375" t="s">
        <v>700</v>
      </c>
      <c r="C375" s="2" t="s">
        <v>701</v>
      </c>
      <c r="D375" s="4">
        <v>7100</v>
      </c>
      <c r="E375" s="4">
        <v>11648</v>
      </c>
      <c r="F375" s="6">
        <f>E375/D375</f>
        <v>1.6405633802816901</v>
      </c>
      <c r="G375" t="s">
        <v>20</v>
      </c>
      <c r="H375" s="4">
        <v>307</v>
      </c>
      <c r="I375" s="4">
        <f>E375/H375</f>
        <v>37.941368078175898</v>
      </c>
      <c r="J375" t="s">
        <v>21</v>
      </c>
      <c r="K375" t="s">
        <v>22</v>
      </c>
      <c r="L375">
        <v>1434862800</v>
      </c>
      <c r="M375" s="10">
        <f>INT(((L375/60)/60)/24)+DATE(1970,1,1)</f>
        <v>42176</v>
      </c>
      <c r="N375">
        <v>1435899600</v>
      </c>
      <c r="O375" s="10">
        <f>INT(((N375/60)/60)/24)+DATE(1970,1,1)</f>
        <v>42188</v>
      </c>
      <c r="P375" t="b">
        <v>0</v>
      </c>
      <c r="Q375" t="b">
        <v>1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x14ac:dyDescent="0.5">
      <c r="A376">
        <v>905</v>
      </c>
      <c r="B376" t="s">
        <v>1842</v>
      </c>
      <c r="C376" s="2" t="s">
        <v>1843</v>
      </c>
      <c r="D376" s="4">
        <v>7900</v>
      </c>
      <c r="E376" s="4">
        <v>12955</v>
      </c>
      <c r="F376" s="6">
        <f>E376/D376</f>
        <v>1.6398734177215191</v>
      </c>
      <c r="G376" t="s">
        <v>20</v>
      </c>
      <c r="H376" s="4">
        <v>236</v>
      </c>
      <c r="I376" s="4">
        <f>E376/H376</f>
        <v>54.894067796610166</v>
      </c>
      <c r="J376" t="s">
        <v>21</v>
      </c>
      <c r="K376" t="s">
        <v>22</v>
      </c>
      <c r="L376">
        <v>1379566800</v>
      </c>
      <c r="M376" s="10">
        <f>INT(((L376/60)/60)/24)+DATE(1970,1,1)</f>
        <v>41536</v>
      </c>
      <c r="N376">
        <v>1379826000</v>
      </c>
      <c r="O376" s="10">
        <f>INT(((N376/60)/60)/24)+DATE(1970,1,1)</f>
        <v>41539</v>
      </c>
      <c r="P376" t="b">
        <v>0</v>
      </c>
      <c r="Q376" t="b">
        <v>0</v>
      </c>
      <c r="R376" t="s">
        <v>33</v>
      </c>
      <c r="S376" t="str" cm="1">
        <f t="array" ref="S376:T376">_xlfn.TEXTSPLIT(R376,"/")</f>
        <v>theater</v>
      </c>
      <c r="T376" t="str">
        <v>plays</v>
      </c>
    </row>
    <row r="377" spans="1:20" x14ac:dyDescent="0.5">
      <c r="A377">
        <v>546</v>
      </c>
      <c r="B377" t="s">
        <v>1137</v>
      </c>
      <c r="C377" s="2" t="s">
        <v>1138</v>
      </c>
      <c r="D377" s="4">
        <v>4200</v>
      </c>
      <c r="E377" s="4">
        <v>6870</v>
      </c>
      <c r="F377" s="6">
        <f>E377/D377</f>
        <v>1.6357142857142857</v>
      </c>
      <c r="G377" t="s">
        <v>20</v>
      </c>
      <c r="H377" s="4">
        <v>88</v>
      </c>
      <c r="I377" s="4">
        <f>E377/H377</f>
        <v>78.068181818181813</v>
      </c>
      <c r="J377" t="s">
        <v>21</v>
      </c>
      <c r="K377" t="s">
        <v>22</v>
      </c>
      <c r="L377">
        <v>1537160400</v>
      </c>
      <c r="M377" s="10">
        <f>INT(((L377/60)/60)/24)+DATE(1970,1,1)</f>
        <v>43360</v>
      </c>
      <c r="N377">
        <v>1537419600</v>
      </c>
      <c r="O377" s="10">
        <f>INT(((N377/60)/60)/24)+DATE(1970,1,1)</f>
        <v>43363</v>
      </c>
      <c r="P377" t="b">
        <v>0</v>
      </c>
      <c r="Q377" t="b">
        <v>1</v>
      </c>
      <c r="R377" t="s">
        <v>33</v>
      </c>
      <c r="S377" t="str" cm="1">
        <f t="array" ref="S377:T377">_xlfn.TEXTSPLIT(R377,"/")</f>
        <v>theater</v>
      </c>
      <c r="T377" t="str">
        <v>plays</v>
      </c>
    </row>
    <row r="378" spans="1:20" ht="31.5" x14ac:dyDescent="0.5">
      <c r="A378">
        <v>173</v>
      </c>
      <c r="B378" t="s">
        <v>398</v>
      </c>
      <c r="C378" s="2" t="s">
        <v>399</v>
      </c>
      <c r="D378" s="4">
        <v>96700</v>
      </c>
      <c r="E378" s="4">
        <v>157635</v>
      </c>
      <c r="F378" s="6">
        <f>E378/D378</f>
        <v>1.6301447776628748</v>
      </c>
      <c r="G378" t="s">
        <v>20</v>
      </c>
      <c r="H378" s="4">
        <v>1561</v>
      </c>
      <c r="I378" s="4">
        <f>E378/H378</f>
        <v>100.98334401024984</v>
      </c>
      <c r="J378" t="s">
        <v>21</v>
      </c>
      <c r="K378" t="s">
        <v>22</v>
      </c>
      <c r="L378">
        <v>1368853200</v>
      </c>
      <c r="M378" s="10">
        <f>INT(((L378/60)/60)/24)+DATE(1970,1,1)</f>
        <v>41412</v>
      </c>
      <c r="N378">
        <v>1369371600</v>
      </c>
      <c r="O378" s="10">
        <f>INT(((N378/60)/60)/24)+DATE(1970,1,1)</f>
        <v>41418</v>
      </c>
      <c r="P378" t="b">
        <v>0</v>
      </c>
      <c r="Q378" t="b">
        <v>0</v>
      </c>
      <c r="R378" t="s">
        <v>33</v>
      </c>
      <c r="S378" t="str" cm="1">
        <f t="array" ref="S378:T378">_xlfn.TEXTSPLIT(R378,"/")</f>
        <v>theater</v>
      </c>
      <c r="T378" t="str">
        <v>plays</v>
      </c>
    </row>
    <row r="379" spans="1:20" x14ac:dyDescent="0.5">
      <c r="A379">
        <v>906</v>
      </c>
      <c r="B379" t="s">
        <v>1844</v>
      </c>
      <c r="C379" s="2" t="s">
        <v>1845</v>
      </c>
      <c r="D379" s="4">
        <v>5500</v>
      </c>
      <c r="E379" s="4">
        <v>8964</v>
      </c>
      <c r="F379" s="6">
        <f>E379/D379</f>
        <v>1.6298181818181818</v>
      </c>
      <c r="G379" t="s">
        <v>20</v>
      </c>
      <c r="H379" s="4">
        <v>191</v>
      </c>
      <c r="I379" s="4">
        <f>E379/H379</f>
        <v>46.931937172774866</v>
      </c>
      <c r="J379" t="s">
        <v>21</v>
      </c>
      <c r="K379" t="s">
        <v>22</v>
      </c>
      <c r="L379">
        <v>1494651600</v>
      </c>
      <c r="M379" s="10">
        <f>INT(((L379/60)/60)/24)+DATE(1970,1,1)</f>
        <v>42868</v>
      </c>
      <c r="N379">
        <v>1497762000</v>
      </c>
      <c r="O379" s="10">
        <f>INT(((N379/60)/60)/24)+DATE(1970,1,1)</f>
        <v>42904</v>
      </c>
      <c r="P379" t="b">
        <v>1</v>
      </c>
      <c r="Q379" t="b">
        <v>1</v>
      </c>
      <c r="R379" t="s">
        <v>42</v>
      </c>
      <c r="S379" t="str" cm="1">
        <f t="array" ref="S379:T379">_xlfn.TEXTSPLIT(R379,"/")</f>
        <v>film &amp; video</v>
      </c>
      <c r="T379" t="str">
        <v>documentary</v>
      </c>
    </row>
    <row r="380" spans="1:20" x14ac:dyDescent="0.5">
      <c r="A380">
        <v>867</v>
      </c>
      <c r="B380" t="s">
        <v>1766</v>
      </c>
      <c r="C380" s="2" t="s">
        <v>1767</v>
      </c>
      <c r="D380" s="4">
        <v>4800</v>
      </c>
      <c r="E380" s="4">
        <v>7797</v>
      </c>
      <c r="F380" s="6">
        <f>E380/D380</f>
        <v>1.6243749999999999</v>
      </c>
      <c r="G380" t="s">
        <v>20</v>
      </c>
      <c r="H380" s="4">
        <v>300</v>
      </c>
      <c r="I380" s="4">
        <f>E380/H380</f>
        <v>25.99</v>
      </c>
      <c r="J380" t="s">
        <v>21</v>
      </c>
      <c r="K380" t="s">
        <v>22</v>
      </c>
      <c r="L380">
        <v>1539061200</v>
      </c>
      <c r="M380" s="10">
        <f>INT(((L380/60)/60)/24)+DATE(1970,1,1)</f>
        <v>43382</v>
      </c>
      <c r="N380">
        <v>1539579600</v>
      </c>
      <c r="O380" s="10">
        <f>INT(((N380/60)/60)/24)+DATE(1970,1,1)</f>
        <v>43388</v>
      </c>
      <c r="P380" t="b">
        <v>0</v>
      </c>
      <c r="Q380" t="b">
        <v>0</v>
      </c>
      <c r="R380" t="s">
        <v>17</v>
      </c>
      <c r="S380" t="str" cm="1">
        <f t="array" ref="S380:T380">_xlfn.TEXTSPLIT(R380,"/")</f>
        <v>food</v>
      </c>
      <c r="T380" t="str">
        <v>food trucks</v>
      </c>
    </row>
    <row r="381" spans="1:20" ht="31.5" x14ac:dyDescent="0.5">
      <c r="A381">
        <v>67</v>
      </c>
      <c r="B381" t="s">
        <v>182</v>
      </c>
      <c r="C381" s="2" t="s">
        <v>183</v>
      </c>
      <c r="D381" s="4">
        <v>72600</v>
      </c>
      <c r="E381" s="4">
        <v>117892</v>
      </c>
      <c r="F381" s="6">
        <f>E381/D381</f>
        <v>1.6238567493112948</v>
      </c>
      <c r="G381" t="s">
        <v>20</v>
      </c>
      <c r="H381" s="4">
        <v>4065</v>
      </c>
      <c r="I381" s="4">
        <f>E381/H381</f>
        <v>29.001722017220171</v>
      </c>
      <c r="J381" t="s">
        <v>40</v>
      </c>
      <c r="K381" t="s">
        <v>41</v>
      </c>
      <c r="L381">
        <v>1264399200</v>
      </c>
      <c r="M381" s="10">
        <f>INT(((L381/60)/60)/24)+DATE(1970,1,1)</f>
        <v>40203</v>
      </c>
      <c r="N381">
        <v>1264831200</v>
      </c>
      <c r="O381" s="10">
        <f>INT(((N381/60)/60)/24)+DATE(1970,1,1)</f>
        <v>40208</v>
      </c>
      <c r="P381" t="b">
        <v>0</v>
      </c>
      <c r="Q381" t="b">
        <v>1</v>
      </c>
      <c r="R381" t="s">
        <v>65</v>
      </c>
      <c r="S381" t="str" cm="1">
        <f t="array" ref="S381:T381">_xlfn.TEXTSPLIT(R381,"/")</f>
        <v>technology</v>
      </c>
      <c r="T381" t="str">
        <v>wearables</v>
      </c>
    </row>
    <row r="382" spans="1:20" x14ac:dyDescent="0.5">
      <c r="A382">
        <v>160</v>
      </c>
      <c r="B382" t="s">
        <v>372</v>
      </c>
      <c r="C382" s="2" t="s">
        <v>373</v>
      </c>
      <c r="D382" s="4">
        <v>8000</v>
      </c>
      <c r="E382" s="4">
        <v>12985</v>
      </c>
      <c r="F382" s="6">
        <f>E382/D382</f>
        <v>1.6231249999999999</v>
      </c>
      <c r="G382" t="s">
        <v>20</v>
      </c>
      <c r="H382" s="4">
        <v>164</v>
      </c>
      <c r="I382" s="4">
        <f>E382/H382</f>
        <v>79.176829268292678</v>
      </c>
      <c r="J382" t="s">
        <v>21</v>
      </c>
      <c r="K382" t="s">
        <v>22</v>
      </c>
      <c r="L382">
        <v>1556341200</v>
      </c>
      <c r="M382" s="10">
        <f>INT(((L382/60)/60)/24)+DATE(1970,1,1)</f>
        <v>43582</v>
      </c>
      <c r="N382">
        <v>1557723600</v>
      </c>
      <c r="O382" s="10">
        <f>INT(((N382/60)/60)/24)+DATE(1970,1,1)</f>
        <v>43598</v>
      </c>
      <c r="P382" t="b">
        <v>0</v>
      </c>
      <c r="Q382" t="b">
        <v>0</v>
      </c>
      <c r="R382" t="s">
        <v>65</v>
      </c>
      <c r="S382" t="str" cm="1">
        <f t="array" ref="S382:T382">_xlfn.TEXTSPLIT(R382,"/")</f>
        <v>technology</v>
      </c>
      <c r="T382" t="str">
        <v>wearables</v>
      </c>
    </row>
    <row r="383" spans="1:20" x14ac:dyDescent="0.5">
      <c r="A383">
        <v>598</v>
      </c>
      <c r="B383" t="s">
        <v>1238</v>
      </c>
      <c r="C383" s="2" t="s">
        <v>1239</v>
      </c>
      <c r="D383" s="4">
        <v>108500</v>
      </c>
      <c r="E383" s="4">
        <v>175868</v>
      </c>
      <c r="F383" s="6">
        <f>E383/D383</f>
        <v>1.6209032258064515</v>
      </c>
      <c r="G383" t="s">
        <v>20</v>
      </c>
      <c r="H383" s="4">
        <v>2409</v>
      </c>
      <c r="I383" s="4">
        <f>E383/H383</f>
        <v>73.004566210045667</v>
      </c>
      <c r="J383" t="s">
        <v>107</v>
      </c>
      <c r="K383" t="s">
        <v>108</v>
      </c>
      <c r="L383">
        <v>1276578000</v>
      </c>
      <c r="M383" s="10">
        <f>INT(((L383/60)/60)/24)+DATE(1970,1,1)</f>
        <v>40344</v>
      </c>
      <c r="N383">
        <v>1279083600</v>
      </c>
      <c r="O383" s="10">
        <f>INT(((N383/60)/60)/24)+DATE(1970,1,1)</f>
        <v>40373</v>
      </c>
      <c r="P383" t="b">
        <v>0</v>
      </c>
      <c r="Q383" t="b">
        <v>0</v>
      </c>
      <c r="R383" t="s">
        <v>23</v>
      </c>
      <c r="S383" t="str" cm="1">
        <f t="array" ref="S383:T383">_xlfn.TEXTSPLIT(R383,"/")</f>
        <v>music</v>
      </c>
      <c r="T383" t="str">
        <v>rock</v>
      </c>
    </row>
    <row r="384" spans="1:20" x14ac:dyDescent="0.5">
      <c r="A384">
        <v>713</v>
      </c>
      <c r="B384" t="s">
        <v>1464</v>
      </c>
      <c r="C384" s="2" t="s">
        <v>1465</v>
      </c>
      <c r="D384" s="4">
        <v>6900</v>
      </c>
      <c r="E384" s="4">
        <v>11174</v>
      </c>
      <c r="F384" s="6">
        <f>E384/D384</f>
        <v>1.6194202898550725</v>
      </c>
      <c r="G384" t="s">
        <v>20</v>
      </c>
      <c r="H384" s="4">
        <v>103</v>
      </c>
      <c r="I384" s="4">
        <f>E384/H384</f>
        <v>108.48543689320388</v>
      </c>
      <c r="J384" t="s">
        <v>21</v>
      </c>
      <c r="K384" t="s">
        <v>22</v>
      </c>
      <c r="L384">
        <v>1471842000</v>
      </c>
      <c r="M384" s="10">
        <f>INT(((L384/60)/60)/24)+DATE(1970,1,1)</f>
        <v>42604</v>
      </c>
      <c r="N384">
        <v>1472878800</v>
      </c>
      <c r="O384" s="10">
        <f>INT(((N384/60)/60)/24)+DATE(1970,1,1)</f>
        <v>42616</v>
      </c>
      <c r="P384" t="b">
        <v>0</v>
      </c>
      <c r="Q384" t="b">
        <v>0</v>
      </c>
      <c r="R384" t="s">
        <v>133</v>
      </c>
      <c r="S384" t="str" cm="1">
        <f t="array" ref="S384:T384">_xlfn.TEXTSPLIT(R384,"/")</f>
        <v>publishing</v>
      </c>
      <c r="T384" t="str">
        <v>radio &amp; podcasts</v>
      </c>
    </row>
    <row r="385" spans="1:20" ht="31.5" x14ac:dyDescent="0.5">
      <c r="A385">
        <v>440</v>
      </c>
      <c r="B385" t="s">
        <v>929</v>
      </c>
      <c r="C385" s="2" t="s">
        <v>930</v>
      </c>
      <c r="D385" s="4">
        <v>102500</v>
      </c>
      <c r="E385" s="4">
        <v>165954</v>
      </c>
      <c r="F385" s="6">
        <f>E385/D385</f>
        <v>1.6190634146341463</v>
      </c>
      <c r="G385" t="s">
        <v>20</v>
      </c>
      <c r="H385" s="4">
        <v>3131</v>
      </c>
      <c r="I385" s="4">
        <f>E385/H385</f>
        <v>53.003513254551258</v>
      </c>
      <c r="J385" t="s">
        <v>21</v>
      </c>
      <c r="K385" t="s">
        <v>22</v>
      </c>
      <c r="L385">
        <v>1498798800</v>
      </c>
      <c r="M385" s="10">
        <f>INT(((L385/60)/60)/24)+DATE(1970,1,1)</f>
        <v>42916</v>
      </c>
      <c r="N385">
        <v>1499662800</v>
      </c>
      <c r="O385" s="10">
        <f>INT(((N385/60)/60)/24)+DATE(1970,1,1)</f>
        <v>42926</v>
      </c>
      <c r="P385" t="b">
        <v>0</v>
      </c>
      <c r="Q385" t="b">
        <v>0</v>
      </c>
      <c r="R385" t="s">
        <v>269</v>
      </c>
      <c r="S385" t="str" cm="1">
        <f t="array" ref="S385:T385">_xlfn.TEXTSPLIT(R385,"/")</f>
        <v>film &amp; video</v>
      </c>
      <c r="T385" t="str">
        <v>television</v>
      </c>
    </row>
    <row r="386" spans="1:20" x14ac:dyDescent="0.5">
      <c r="A386">
        <v>949</v>
      </c>
      <c r="B386" t="s">
        <v>1928</v>
      </c>
      <c r="C386" s="2" t="s">
        <v>1929</v>
      </c>
      <c r="D386" s="4">
        <v>5900</v>
      </c>
      <c r="E386" s="4">
        <v>9520</v>
      </c>
      <c r="F386" s="6">
        <f>E386/D386</f>
        <v>1.6135593220338984</v>
      </c>
      <c r="G386" t="s">
        <v>20</v>
      </c>
      <c r="H386" s="4">
        <v>203</v>
      </c>
      <c r="I386" s="4">
        <f>E386/H386</f>
        <v>46.896551724137929</v>
      </c>
      <c r="J386" t="s">
        <v>21</v>
      </c>
      <c r="K386" t="s">
        <v>22</v>
      </c>
      <c r="L386">
        <v>1429333200</v>
      </c>
      <c r="M386" s="10">
        <f>INT(((L386/60)/60)/24)+DATE(1970,1,1)</f>
        <v>42112</v>
      </c>
      <c r="N386">
        <v>1430974800</v>
      </c>
      <c r="O386" s="10">
        <f>INT(((N386/60)/60)/24)+DATE(1970,1,1)</f>
        <v>42131</v>
      </c>
      <c r="P386" t="b">
        <v>0</v>
      </c>
      <c r="Q386" t="b">
        <v>0</v>
      </c>
      <c r="R386" t="s">
        <v>28</v>
      </c>
      <c r="S386" t="str" cm="1">
        <f t="array" ref="S386:T386">_xlfn.TEXTSPLIT(R386,"/")</f>
        <v>technology</v>
      </c>
      <c r="T386" t="str">
        <v>web</v>
      </c>
    </row>
    <row r="387" spans="1:20" x14ac:dyDescent="0.5">
      <c r="A387">
        <v>30</v>
      </c>
      <c r="B387" t="s">
        <v>101</v>
      </c>
      <c r="C387" s="2" t="s">
        <v>102</v>
      </c>
      <c r="D387" s="4">
        <v>9000</v>
      </c>
      <c r="E387" s="4">
        <v>14455</v>
      </c>
      <c r="F387" s="6">
        <f>E387/D387</f>
        <v>1.606111111111111</v>
      </c>
      <c r="G387" t="s">
        <v>20</v>
      </c>
      <c r="H387" s="4">
        <v>129</v>
      </c>
      <c r="I387" s="4">
        <f>E387/H387</f>
        <v>112.05426356589147</v>
      </c>
      <c r="J387" t="s">
        <v>21</v>
      </c>
      <c r="K387" t="s">
        <v>22</v>
      </c>
      <c r="L387">
        <v>1558674000</v>
      </c>
      <c r="M387" s="10">
        <f>INT(((L387/60)/60)/24)+DATE(1970,1,1)</f>
        <v>43609</v>
      </c>
      <c r="N387">
        <v>1559106000</v>
      </c>
      <c r="O387" s="10">
        <f>INT(((N387/60)/60)/24)+DATE(1970,1,1)</f>
        <v>43614</v>
      </c>
      <c r="P387" t="b">
        <v>0</v>
      </c>
      <c r="Q387" t="b">
        <v>0</v>
      </c>
      <c r="R387" t="s">
        <v>71</v>
      </c>
      <c r="S387" t="str" cm="1">
        <f t="array" ref="S387:T387">_xlfn.TEXTSPLIT(R387,"/")</f>
        <v>film &amp; video</v>
      </c>
      <c r="T387" t="str">
        <v>animation</v>
      </c>
    </row>
    <row r="388" spans="1:20" x14ac:dyDescent="0.5">
      <c r="A388">
        <v>380</v>
      </c>
      <c r="B388" t="s">
        <v>812</v>
      </c>
      <c r="C388" s="2" t="s">
        <v>813</v>
      </c>
      <c r="D388" s="4">
        <v>2500</v>
      </c>
      <c r="E388" s="4">
        <v>4008</v>
      </c>
      <c r="F388" s="6">
        <f>E388/D388</f>
        <v>1.6032</v>
      </c>
      <c r="G388" t="s">
        <v>20</v>
      </c>
      <c r="H388" s="4">
        <v>84</v>
      </c>
      <c r="I388" s="4">
        <f>E388/H388</f>
        <v>47.714285714285715</v>
      </c>
      <c r="J388" t="s">
        <v>21</v>
      </c>
      <c r="K388" t="s">
        <v>22</v>
      </c>
      <c r="L388">
        <v>1371963600</v>
      </c>
      <c r="M388" s="10">
        <f>INT(((L388/60)/60)/24)+DATE(1970,1,1)</f>
        <v>41448</v>
      </c>
      <c r="N388">
        <v>1372395600</v>
      </c>
      <c r="O388" s="10">
        <f>INT(((N388/60)/60)/24)+DATE(1970,1,1)</f>
        <v>41453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5">
      <c r="A389">
        <v>363</v>
      </c>
      <c r="B389" t="s">
        <v>778</v>
      </c>
      <c r="C389" s="2" t="s">
        <v>779</v>
      </c>
      <c r="D389" s="4">
        <v>5200</v>
      </c>
      <c r="E389" s="4">
        <v>8330</v>
      </c>
      <c r="F389" s="6">
        <f>E389/D389</f>
        <v>1.601923076923077</v>
      </c>
      <c r="G389" t="s">
        <v>20</v>
      </c>
      <c r="H389" s="4">
        <v>139</v>
      </c>
      <c r="I389" s="4">
        <f>E389/H389</f>
        <v>59.928057553956833</v>
      </c>
      <c r="J389" t="s">
        <v>21</v>
      </c>
      <c r="K389" t="s">
        <v>22</v>
      </c>
      <c r="L389">
        <v>1324965600</v>
      </c>
      <c r="M389" s="10">
        <f>INT(((L389/60)/60)/24)+DATE(1970,1,1)</f>
        <v>40904</v>
      </c>
      <c r="N389">
        <v>1325052000</v>
      </c>
      <c r="O389" s="10">
        <f>INT(((N389/60)/60)/24)+DATE(1970,1,1)</f>
        <v>40905</v>
      </c>
      <c r="P389" t="b">
        <v>0</v>
      </c>
      <c r="Q389" t="b">
        <v>0</v>
      </c>
      <c r="R389" t="s">
        <v>23</v>
      </c>
      <c r="S389" t="str" cm="1">
        <f t="array" ref="S389:T389">_xlfn.TEXTSPLIT(R389,"/")</f>
        <v>music</v>
      </c>
      <c r="T389" t="str">
        <v>rock</v>
      </c>
    </row>
    <row r="390" spans="1:20" x14ac:dyDescent="0.5">
      <c r="A390">
        <v>623</v>
      </c>
      <c r="B390" t="s">
        <v>1288</v>
      </c>
      <c r="C390" s="2" t="s">
        <v>1289</v>
      </c>
      <c r="D390" s="4">
        <v>94300</v>
      </c>
      <c r="E390" s="4">
        <v>150806</v>
      </c>
      <c r="F390" s="6">
        <f>E390/D390</f>
        <v>1.5992152704135738</v>
      </c>
      <c r="G390" t="s">
        <v>20</v>
      </c>
      <c r="H390" s="4">
        <v>2693</v>
      </c>
      <c r="I390" s="4">
        <f>E390/H390</f>
        <v>55.999257333828446</v>
      </c>
      <c r="J390" t="s">
        <v>40</v>
      </c>
      <c r="K390" t="s">
        <v>41</v>
      </c>
      <c r="L390">
        <v>1437022800</v>
      </c>
      <c r="M390" s="10">
        <f>INT(((L390/60)/60)/24)+DATE(1970,1,1)</f>
        <v>42201</v>
      </c>
      <c r="N390">
        <v>1437454800</v>
      </c>
      <c r="O390" s="10">
        <f>INT(((N390/60)/60)/24)+DATE(1970,1,1)</f>
        <v>42206</v>
      </c>
      <c r="P390" t="b">
        <v>0</v>
      </c>
      <c r="Q390" t="b">
        <v>0</v>
      </c>
      <c r="R390" t="s">
        <v>33</v>
      </c>
      <c r="S390" t="str" cm="1">
        <f t="array" ref="S390:T390">_xlfn.TEXTSPLIT(R390,"/")</f>
        <v>theater</v>
      </c>
      <c r="T390" t="str">
        <v>plays</v>
      </c>
    </row>
    <row r="391" spans="1:20" ht="31.5" x14ac:dyDescent="0.5">
      <c r="A391">
        <v>125</v>
      </c>
      <c r="B391" t="s">
        <v>301</v>
      </c>
      <c r="C391" s="2" t="s">
        <v>302</v>
      </c>
      <c r="D391" s="4">
        <v>5300</v>
      </c>
      <c r="E391" s="4">
        <v>8475</v>
      </c>
      <c r="F391" s="6">
        <f>E391/D391</f>
        <v>1.5990566037735849</v>
      </c>
      <c r="G391" t="s">
        <v>20</v>
      </c>
      <c r="H391" s="4">
        <v>180</v>
      </c>
      <c r="I391" s="4">
        <f>E391/H391</f>
        <v>47.083333333333336</v>
      </c>
      <c r="J391" t="s">
        <v>21</v>
      </c>
      <c r="K391" t="s">
        <v>22</v>
      </c>
      <c r="L391">
        <v>1537333200</v>
      </c>
      <c r="M391" s="10">
        <f>INT(((L391/60)/60)/24)+DATE(1970,1,1)</f>
        <v>43362</v>
      </c>
      <c r="N391">
        <v>1537678800</v>
      </c>
      <c r="O391" s="10">
        <f>INT(((N391/60)/60)/24)+DATE(1970,1,1)</f>
        <v>43366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5">
      <c r="A392">
        <v>943</v>
      </c>
      <c r="B392" t="s">
        <v>1916</v>
      </c>
      <c r="C392" s="2" t="s">
        <v>1917</v>
      </c>
      <c r="D392" s="4">
        <v>7500</v>
      </c>
      <c r="E392" s="4">
        <v>11969</v>
      </c>
      <c r="F392" s="6">
        <f>E392/D392</f>
        <v>1.5958666666666668</v>
      </c>
      <c r="G392" t="s">
        <v>20</v>
      </c>
      <c r="H392" s="4">
        <v>114</v>
      </c>
      <c r="I392" s="4">
        <f>E392/H392</f>
        <v>104.99122807017544</v>
      </c>
      <c r="J392" t="s">
        <v>21</v>
      </c>
      <c r="K392" t="s">
        <v>22</v>
      </c>
      <c r="L392">
        <v>1411534800</v>
      </c>
      <c r="M392" s="10">
        <f>INT(((L392/60)/60)/24)+DATE(1970,1,1)</f>
        <v>41906</v>
      </c>
      <c r="N392">
        <v>1414558800</v>
      </c>
      <c r="O392" s="10">
        <f>INT(((N392/60)/60)/24)+DATE(1970,1,1)</f>
        <v>41941</v>
      </c>
      <c r="P392" t="b">
        <v>0</v>
      </c>
      <c r="Q392" t="b">
        <v>0</v>
      </c>
      <c r="R392" t="s">
        <v>17</v>
      </c>
      <c r="S392" t="str" cm="1">
        <f t="array" ref="S392:T392">_xlfn.TEXTSPLIT(R392,"/")</f>
        <v>food</v>
      </c>
      <c r="T392" t="str">
        <v>food trucks</v>
      </c>
    </row>
    <row r="393" spans="1:20" x14ac:dyDescent="0.5">
      <c r="A393">
        <v>17</v>
      </c>
      <c r="B393" t="s">
        <v>69</v>
      </c>
      <c r="C393" s="2" t="s">
        <v>70</v>
      </c>
      <c r="D393" s="4">
        <v>84600</v>
      </c>
      <c r="E393" s="4">
        <v>134845</v>
      </c>
      <c r="F393" s="6">
        <f>E393/D393</f>
        <v>1.5939125295508274</v>
      </c>
      <c r="G393" t="s">
        <v>20</v>
      </c>
      <c r="H393" s="4">
        <v>1249</v>
      </c>
      <c r="I393" s="4">
        <f>E393/H393</f>
        <v>107.96236989591674</v>
      </c>
      <c r="J393" t="s">
        <v>21</v>
      </c>
      <c r="K393" t="s">
        <v>22</v>
      </c>
      <c r="L393">
        <v>1294812000</v>
      </c>
      <c r="M393" s="10">
        <f>INT(((L393/60)/60)/24)+DATE(1970,1,1)</f>
        <v>40555</v>
      </c>
      <c r="N393">
        <v>1294898400</v>
      </c>
      <c r="O393" s="10">
        <f>INT(((N393/60)/60)/24)+DATE(1970,1,1)</f>
        <v>40556</v>
      </c>
      <c r="P393" t="b">
        <v>0</v>
      </c>
      <c r="Q393" t="b">
        <v>0</v>
      </c>
      <c r="R393" t="s">
        <v>71</v>
      </c>
      <c r="S393" t="str" cm="1">
        <f t="array" ref="S393:T393">_xlfn.TEXTSPLIT(R393,"/")</f>
        <v>film &amp; video</v>
      </c>
      <c r="T393" t="str">
        <v>animation</v>
      </c>
    </row>
    <row r="394" spans="1:20" x14ac:dyDescent="0.5">
      <c r="A394">
        <v>237</v>
      </c>
      <c r="B394" t="s">
        <v>526</v>
      </c>
      <c r="C394" s="2" t="s">
        <v>527</v>
      </c>
      <c r="D394" s="4">
        <v>9300</v>
      </c>
      <c r="E394" s="4">
        <v>14822</v>
      </c>
      <c r="F394" s="6">
        <f>E394/D394</f>
        <v>1.593763440860215</v>
      </c>
      <c r="G394" t="s">
        <v>20</v>
      </c>
      <c r="H394" s="4">
        <v>329</v>
      </c>
      <c r="I394" s="4">
        <f>E394/H394</f>
        <v>45.051671732522799</v>
      </c>
      <c r="J394" t="s">
        <v>21</v>
      </c>
      <c r="K394" t="s">
        <v>22</v>
      </c>
      <c r="L394">
        <v>1398402000</v>
      </c>
      <c r="M394" s="10">
        <f>INT(((L394/60)/60)/24)+DATE(1970,1,1)</f>
        <v>41754</v>
      </c>
      <c r="N394">
        <v>1398574800</v>
      </c>
      <c r="O394" s="10">
        <f>INT(((N394/60)/60)/24)+DATE(1970,1,1)</f>
        <v>41756</v>
      </c>
      <c r="P394" t="b">
        <v>0</v>
      </c>
      <c r="Q394" t="b">
        <v>0</v>
      </c>
      <c r="R394" t="s">
        <v>71</v>
      </c>
      <c r="S394" t="str" cm="1">
        <f t="array" ref="S394:T394">_xlfn.TEXTSPLIT(R394,"/")</f>
        <v>film &amp; video</v>
      </c>
      <c r="T394" t="str">
        <v>animation</v>
      </c>
    </row>
    <row r="395" spans="1:20" ht="31.5" x14ac:dyDescent="0.5">
      <c r="A395">
        <v>370</v>
      </c>
      <c r="B395" t="s">
        <v>792</v>
      </c>
      <c r="C395" s="2" t="s">
        <v>793</v>
      </c>
      <c r="D395" s="4">
        <v>112300</v>
      </c>
      <c r="E395" s="4">
        <v>178965</v>
      </c>
      <c r="F395" s="6">
        <f>E395/D395</f>
        <v>1.593633125556545</v>
      </c>
      <c r="G395" t="s">
        <v>20</v>
      </c>
      <c r="H395" s="4">
        <v>5966</v>
      </c>
      <c r="I395" s="4">
        <f>E395/H395</f>
        <v>29.997485752598056</v>
      </c>
      <c r="J395" t="s">
        <v>21</v>
      </c>
      <c r="K395" t="s">
        <v>22</v>
      </c>
      <c r="L395">
        <v>1555304400</v>
      </c>
      <c r="M395" s="10">
        <f>INT(((L395/60)/60)/24)+DATE(1970,1,1)</f>
        <v>43570</v>
      </c>
      <c r="N395">
        <v>1555822800</v>
      </c>
      <c r="O395" s="10">
        <f>INT(((N395/60)/60)/24)+DATE(1970,1,1)</f>
        <v>43576</v>
      </c>
      <c r="P395" t="b">
        <v>0</v>
      </c>
      <c r="Q395" t="b">
        <v>0</v>
      </c>
      <c r="R395" t="s">
        <v>33</v>
      </c>
      <c r="S395" t="str" cm="1">
        <f t="array" ref="S395:T395">_xlfn.TEXTSPLIT(R395,"/")</f>
        <v>theater</v>
      </c>
      <c r="T395" t="str">
        <v>plays</v>
      </c>
    </row>
    <row r="396" spans="1:20" x14ac:dyDescent="0.5">
      <c r="A396">
        <v>533</v>
      </c>
      <c r="B396" t="s">
        <v>1111</v>
      </c>
      <c r="C396" s="2" t="s">
        <v>1112</v>
      </c>
      <c r="D396" s="4">
        <v>115600</v>
      </c>
      <c r="E396" s="4">
        <v>184086</v>
      </c>
      <c r="F396" s="6">
        <f>E396/D396</f>
        <v>1.5924394463667819</v>
      </c>
      <c r="G396" t="s">
        <v>20</v>
      </c>
      <c r="H396" s="4">
        <v>2218</v>
      </c>
      <c r="I396" s="4">
        <f>E396/H396</f>
        <v>82.996393146979258</v>
      </c>
      <c r="J396" t="s">
        <v>40</v>
      </c>
      <c r="K396" t="s">
        <v>41</v>
      </c>
      <c r="L396">
        <v>1374642000</v>
      </c>
      <c r="M396" s="10">
        <f>INT(((L396/60)/60)/24)+DATE(1970,1,1)</f>
        <v>41479</v>
      </c>
      <c r="N396">
        <v>1377752400</v>
      </c>
      <c r="O396" s="10">
        <f>INT(((N396/60)/60)/24)+DATE(1970,1,1)</f>
        <v>41515</v>
      </c>
      <c r="P396" t="b">
        <v>0</v>
      </c>
      <c r="Q396" t="b">
        <v>0</v>
      </c>
      <c r="R396" t="s">
        <v>60</v>
      </c>
      <c r="S396" t="str" cm="1">
        <f t="array" ref="S396:T396">_xlfn.TEXTSPLIT(R396,"/")</f>
        <v>music</v>
      </c>
      <c r="T396" t="str">
        <v>indie rock</v>
      </c>
    </row>
    <row r="397" spans="1:20" x14ac:dyDescent="0.5">
      <c r="A397">
        <v>707</v>
      </c>
      <c r="B397" t="s">
        <v>1452</v>
      </c>
      <c r="C397" s="2" t="s">
        <v>1453</v>
      </c>
      <c r="D397" s="4">
        <v>7300</v>
      </c>
      <c r="E397" s="4">
        <v>11579</v>
      </c>
      <c r="F397" s="6">
        <f>E397/D397</f>
        <v>1.5861643835616439</v>
      </c>
      <c r="G397" t="s">
        <v>20</v>
      </c>
      <c r="H397" s="4">
        <v>168</v>
      </c>
      <c r="I397" s="4">
        <f>E397/H397</f>
        <v>68.922619047619051</v>
      </c>
      <c r="J397" t="s">
        <v>21</v>
      </c>
      <c r="K397" t="s">
        <v>22</v>
      </c>
      <c r="L397">
        <v>1544248800</v>
      </c>
      <c r="M397" s="10">
        <f>INT(((L397/60)/60)/24)+DATE(1970,1,1)</f>
        <v>43442</v>
      </c>
      <c r="N397">
        <v>1547359200</v>
      </c>
      <c r="O397" s="10">
        <f>INT(((N397/60)/60)/24)+DATE(1970,1,1)</f>
        <v>43478</v>
      </c>
      <c r="P397" t="b">
        <v>0</v>
      </c>
      <c r="Q397" t="b">
        <v>0</v>
      </c>
      <c r="R397" t="s">
        <v>53</v>
      </c>
      <c r="S397" t="str" cm="1">
        <f t="array" ref="S397:T397">_xlfn.TEXTSPLIT(R397,"/")</f>
        <v>film &amp; video</v>
      </c>
      <c r="T397" t="str">
        <v>drama</v>
      </c>
    </row>
    <row r="398" spans="1:20" x14ac:dyDescent="0.5">
      <c r="A398">
        <v>233</v>
      </c>
      <c r="B398" t="s">
        <v>518</v>
      </c>
      <c r="C398" s="2" t="s">
        <v>519</v>
      </c>
      <c r="D398" s="4">
        <v>3800</v>
      </c>
      <c r="E398" s="4">
        <v>6000</v>
      </c>
      <c r="F398" s="6">
        <f>E398/D398</f>
        <v>1.5789473684210527</v>
      </c>
      <c r="G398" t="s">
        <v>20</v>
      </c>
      <c r="H398" s="4">
        <v>62</v>
      </c>
      <c r="I398" s="4">
        <f>E398/H398</f>
        <v>96.774193548387103</v>
      </c>
      <c r="J398" t="s">
        <v>21</v>
      </c>
      <c r="K398" t="s">
        <v>22</v>
      </c>
      <c r="L398">
        <v>1307854800</v>
      </c>
      <c r="M398" s="10">
        <f>INT(((L398/60)/60)/24)+DATE(1970,1,1)</f>
        <v>40706</v>
      </c>
      <c r="N398">
        <v>1309237200</v>
      </c>
      <c r="O398" s="10">
        <f>INT(((N398/60)/60)/24)+DATE(1970,1,1)</f>
        <v>40722</v>
      </c>
      <c r="P398" t="b">
        <v>0</v>
      </c>
      <c r="Q398" t="b">
        <v>0</v>
      </c>
      <c r="R398" t="s">
        <v>71</v>
      </c>
      <c r="S398" t="str" cm="1">
        <f t="array" ref="S398:T398">_xlfn.TEXTSPLIT(R398,"/")</f>
        <v>film &amp; video</v>
      </c>
      <c r="T398" t="str">
        <v>animation</v>
      </c>
    </row>
    <row r="399" spans="1:20" x14ac:dyDescent="0.5">
      <c r="A399">
        <v>260</v>
      </c>
      <c r="B399" t="s">
        <v>572</v>
      </c>
      <c r="C399" s="2" t="s">
        <v>573</v>
      </c>
      <c r="D399" s="4">
        <v>6300</v>
      </c>
      <c r="E399" s="4">
        <v>9935</v>
      </c>
      <c r="F399" s="6">
        <f>E399/D399</f>
        <v>1.5769841269841269</v>
      </c>
      <c r="G399" t="s">
        <v>20</v>
      </c>
      <c r="H399" s="4">
        <v>261</v>
      </c>
      <c r="I399" s="4">
        <f>E399/H399</f>
        <v>38.065134099616856</v>
      </c>
      <c r="J399" t="s">
        <v>21</v>
      </c>
      <c r="K399" t="s">
        <v>22</v>
      </c>
      <c r="L399">
        <v>1348808400</v>
      </c>
      <c r="M399" s="10">
        <f>INT(((L399/60)/60)/24)+DATE(1970,1,1)</f>
        <v>41180</v>
      </c>
      <c r="N399">
        <v>1349845200</v>
      </c>
      <c r="O399" s="10">
        <f>INT(((N399/60)/60)/24)+DATE(1970,1,1)</f>
        <v>41192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5">
      <c r="A400">
        <v>833</v>
      </c>
      <c r="B400" t="s">
        <v>1699</v>
      </c>
      <c r="C400" s="2" t="s">
        <v>1700</v>
      </c>
      <c r="D400" s="4">
        <v>6800</v>
      </c>
      <c r="E400" s="4">
        <v>10723</v>
      </c>
      <c r="F400" s="6">
        <f>E400/D400</f>
        <v>1.5769117647058823</v>
      </c>
      <c r="G400" t="s">
        <v>20</v>
      </c>
      <c r="H400" s="4">
        <v>165</v>
      </c>
      <c r="I400" s="4">
        <f>E400/H400</f>
        <v>64.987878787878785</v>
      </c>
      <c r="J400" t="s">
        <v>36</v>
      </c>
      <c r="K400" t="s">
        <v>37</v>
      </c>
      <c r="L400">
        <v>1297663200</v>
      </c>
      <c r="M400" s="10">
        <f>INT(((L400/60)/60)/24)+DATE(1970,1,1)</f>
        <v>40588</v>
      </c>
      <c r="N400">
        <v>1298613600</v>
      </c>
      <c r="O400" s="10">
        <f>INT(((N400/60)/60)/24)+DATE(1970,1,1)</f>
        <v>40599</v>
      </c>
      <c r="P400" t="b">
        <v>0</v>
      </c>
      <c r="Q400" t="b">
        <v>0</v>
      </c>
      <c r="R400" t="s">
        <v>206</v>
      </c>
      <c r="S400" t="str" cm="1">
        <f t="array" ref="S400:T400">_xlfn.TEXTSPLIT(R400,"/")</f>
        <v>publishing</v>
      </c>
      <c r="T400" t="str">
        <v>translations</v>
      </c>
    </row>
    <row r="401" spans="1:20" x14ac:dyDescent="0.5">
      <c r="A401">
        <v>995</v>
      </c>
      <c r="B401" t="s">
        <v>2017</v>
      </c>
      <c r="C401" s="2" t="s">
        <v>2018</v>
      </c>
      <c r="D401" s="4">
        <v>97300</v>
      </c>
      <c r="E401" s="4">
        <v>153216</v>
      </c>
      <c r="F401" s="6">
        <f>E401/D401</f>
        <v>1.5746762589928058</v>
      </c>
      <c r="G401" t="s">
        <v>20</v>
      </c>
      <c r="H401" s="4">
        <v>2043</v>
      </c>
      <c r="I401" s="4">
        <f>E401/H401</f>
        <v>74.995594713656388</v>
      </c>
      <c r="J401" t="s">
        <v>21</v>
      </c>
      <c r="K401" t="s">
        <v>22</v>
      </c>
      <c r="L401">
        <v>1541307600</v>
      </c>
      <c r="M401" s="10">
        <f>INT(((L401/60)/60)/24)+DATE(1970,1,1)</f>
        <v>43408</v>
      </c>
      <c r="N401">
        <v>1543816800</v>
      </c>
      <c r="O401" s="10">
        <f>INT(((N401/60)/60)/24)+DATE(1970,1,1)</f>
        <v>43437</v>
      </c>
      <c r="P401" t="b">
        <v>0</v>
      </c>
      <c r="Q401" t="b">
        <v>1</v>
      </c>
      <c r="R401" t="s">
        <v>17</v>
      </c>
      <c r="S401" t="str" cm="1">
        <f t="array" ref="S401:T401">_xlfn.TEXTSPLIT(R401,"/")</f>
        <v>food</v>
      </c>
      <c r="T401" t="str">
        <v>food trucks</v>
      </c>
    </row>
    <row r="402" spans="1:20" x14ac:dyDescent="0.5">
      <c r="A402">
        <v>749</v>
      </c>
      <c r="B402" t="s">
        <v>1534</v>
      </c>
      <c r="C402" s="2" t="s">
        <v>1535</v>
      </c>
      <c r="D402" s="4">
        <v>8600</v>
      </c>
      <c r="E402" s="4">
        <v>13527</v>
      </c>
      <c r="F402" s="6">
        <f>E402/D402</f>
        <v>1.5729069767441861</v>
      </c>
      <c r="G402" t="s">
        <v>20</v>
      </c>
      <c r="H402" s="4">
        <v>366</v>
      </c>
      <c r="I402" s="4">
        <f>E402/H402</f>
        <v>36.959016393442624</v>
      </c>
      <c r="J402" t="s">
        <v>107</v>
      </c>
      <c r="K402" t="s">
        <v>108</v>
      </c>
      <c r="L402">
        <v>1412744400</v>
      </c>
      <c r="M402" s="10">
        <f>INT(((L402/60)/60)/24)+DATE(1970,1,1)</f>
        <v>41920</v>
      </c>
      <c r="N402">
        <v>1413781200</v>
      </c>
      <c r="O402" s="10">
        <f>INT(((N402/60)/60)/24)+DATE(1970,1,1)</f>
        <v>41932</v>
      </c>
      <c r="P402" t="b">
        <v>0</v>
      </c>
      <c r="Q402" t="b">
        <v>1</v>
      </c>
      <c r="R402" t="s">
        <v>65</v>
      </c>
      <c r="S402" t="str" cm="1">
        <f t="array" ref="S402:T402">_xlfn.TEXTSPLIT(R402,"/")</f>
        <v>technology</v>
      </c>
      <c r="T402" t="str">
        <v>wearables</v>
      </c>
    </row>
    <row r="403" spans="1:20" x14ac:dyDescent="0.5">
      <c r="A403">
        <v>36</v>
      </c>
      <c r="B403" t="s">
        <v>115</v>
      </c>
      <c r="C403" s="2" t="s">
        <v>116</v>
      </c>
      <c r="D403" s="4">
        <v>700</v>
      </c>
      <c r="E403" s="4">
        <v>1101</v>
      </c>
      <c r="F403" s="6">
        <f>E403/D403</f>
        <v>1.572857142857143</v>
      </c>
      <c r="G403" t="s">
        <v>20</v>
      </c>
      <c r="H403" s="4">
        <v>16</v>
      </c>
      <c r="I403" s="4">
        <f>E403/H403</f>
        <v>68.8125</v>
      </c>
      <c r="J403" t="s">
        <v>21</v>
      </c>
      <c r="K403" t="s">
        <v>22</v>
      </c>
      <c r="L403">
        <v>1298700000</v>
      </c>
      <c r="M403" s="10">
        <f>INT(((L403/60)/60)/24)+DATE(1970,1,1)</f>
        <v>40600</v>
      </c>
      <c r="N403">
        <v>1300856400</v>
      </c>
      <c r="O403" s="10">
        <f>INT(((N403/60)/60)/24)+DATE(1970,1,1)</f>
        <v>40625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5">
      <c r="A404">
        <v>722</v>
      </c>
      <c r="B404" t="s">
        <v>1482</v>
      </c>
      <c r="C404" s="2" t="s">
        <v>1483</v>
      </c>
      <c r="D404" s="4">
        <v>48500</v>
      </c>
      <c r="E404" s="4">
        <v>75906</v>
      </c>
      <c r="F404" s="6">
        <f>E404/D404</f>
        <v>1.5650721649484536</v>
      </c>
      <c r="G404" t="s">
        <v>20</v>
      </c>
      <c r="H404" s="4">
        <v>3036</v>
      </c>
      <c r="I404" s="4">
        <f>E404/H404</f>
        <v>25.00197628458498</v>
      </c>
      <c r="J404" t="s">
        <v>21</v>
      </c>
      <c r="K404" t="s">
        <v>22</v>
      </c>
      <c r="L404">
        <v>1509948000</v>
      </c>
      <c r="M404" s="10">
        <f>INT(((L404/60)/60)/24)+DATE(1970,1,1)</f>
        <v>43045</v>
      </c>
      <c r="N404">
        <v>1512280800</v>
      </c>
      <c r="O404" s="10">
        <f>INT(((N404/60)/60)/24)+DATE(1970,1,1)</f>
        <v>43072</v>
      </c>
      <c r="P404" t="b">
        <v>0</v>
      </c>
      <c r="Q404" t="b">
        <v>0</v>
      </c>
      <c r="R404" t="s">
        <v>42</v>
      </c>
      <c r="S404" t="str" cm="1">
        <f t="array" ref="S404:T404">_xlfn.TEXTSPLIT(R404,"/")</f>
        <v>film &amp; video</v>
      </c>
      <c r="T404" t="str">
        <v>documentary</v>
      </c>
    </row>
    <row r="405" spans="1:20" x14ac:dyDescent="0.5">
      <c r="A405">
        <v>901</v>
      </c>
      <c r="B405" t="s">
        <v>1834</v>
      </c>
      <c r="C405" s="2" t="s">
        <v>1835</v>
      </c>
      <c r="D405" s="4">
        <v>5600</v>
      </c>
      <c r="E405" s="4">
        <v>8746</v>
      </c>
      <c r="F405" s="6">
        <f>E405/D405</f>
        <v>1.5617857142857143</v>
      </c>
      <c r="G405" t="s">
        <v>20</v>
      </c>
      <c r="H405" s="4">
        <v>159</v>
      </c>
      <c r="I405" s="4">
        <f>E405/H405</f>
        <v>55.0062893081761</v>
      </c>
      <c r="J405" t="s">
        <v>21</v>
      </c>
      <c r="K405" t="s">
        <v>22</v>
      </c>
      <c r="L405">
        <v>1531803600</v>
      </c>
      <c r="M405" s="10">
        <f>INT(((L405/60)/60)/24)+DATE(1970,1,1)</f>
        <v>43298</v>
      </c>
      <c r="N405">
        <v>1534654800</v>
      </c>
      <c r="O405" s="10">
        <f>INT(((N405/60)/60)/24)+DATE(1970,1,1)</f>
        <v>43331</v>
      </c>
      <c r="P405" t="b">
        <v>0</v>
      </c>
      <c r="Q405" t="b">
        <v>1</v>
      </c>
      <c r="R405" t="s">
        <v>23</v>
      </c>
      <c r="S405" t="str" cm="1">
        <f t="array" ref="S405:T405">_xlfn.TEXTSPLIT(R405,"/")</f>
        <v>music</v>
      </c>
      <c r="T405" t="str">
        <v>rock</v>
      </c>
    </row>
    <row r="406" spans="1:20" x14ac:dyDescent="0.5">
      <c r="A406">
        <v>526</v>
      </c>
      <c r="B406" t="s">
        <v>1097</v>
      </c>
      <c r="C406" s="2" t="s">
        <v>1098</v>
      </c>
      <c r="D406" s="4">
        <v>8300</v>
      </c>
      <c r="E406" s="4">
        <v>12944</v>
      </c>
      <c r="F406" s="6">
        <f>E406/D406</f>
        <v>1.5595180722891566</v>
      </c>
      <c r="G406" t="s">
        <v>20</v>
      </c>
      <c r="H406" s="4">
        <v>147</v>
      </c>
      <c r="I406" s="4">
        <f>E406/H406</f>
        <v>88.054421768707485</v>
      </c>
      <c r="J406" t="s">
        <v>21</v>
      </c>
      <c r="K406" t="s">
        <v>22</v>
      </c>
      <c r="L406">
        <v>1451109600</v>
      </c>
      <c r="M406" s="10">
        <f>INT(((L406/60)/60)/24)+DATE(1970,1,1)</f>
        <v>42364</v>
      </c>
      <c r="N406">
        <v>1454306400</v>
      </c>
      <c r="O406" s="10">
        <f>INT(((N406/60)/60)/24)+DATE(1970,1,1)</f>
        <v>42401</v>
      </c>
      <c r="P406" t="b">
        <v>0</v>
      </c>
      <c r="Q406" t="b">
        <v>1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5">
      <c r="A407">
        <v>915</v>
      </c>
      <c r="B407" t="s">
        <v>1862</v>
      </c>
      <c r="C407" s="2" t="s">
        <v>1863</v>
      </c>
      <c r="D407" s="4">
        <v>125900</v>
      </c>
      <c r="E407" s="4">
        <v>195936</v>
      </c>
      <c r="F407" s="6">
        <f>E407/D407</f>
        <v>1.5562827640984909</v>
      </c>
      <c r="G407" t="s">
        <v>20</v>
      </c>
      <c r="H407" s="4">
        <v>1866</v>
      </c>
      <c r="I407" s="4">
        <f>E407/H407</f>
        <v>105.0032154340836</v>
      </c>
      <c r="J407" t="s">
        <v>40</v>
      </c>
      <c r="K407" t="s">
        <v>41</v>
      </c>
      <c r="L407">
        <v>1503982800</v>
      </c>
      <c r="M407" s="10">
        <f>INT(((L407/60)/60)/24)+DATE(1970,1,1)</f>
        <v>42976</v>
      </c>
      <c r="N407">
        <v>1504760400</v>
      </c>
      <c r="O407" s="10">
        <f>INT(((N407/60)/60)/24)+DATE(1970,1,1)</f>
        <v>42985</v>
      </c>
      <c r="P407" t="b">
        <v>0</v>
      </c>
      <c r="Q407" t="b">
        <v>0</v>
      </c>
      <c r="R407" t="s">
        <v>269</v>
      </c>
      <c r="S407" t="str" cm="1">
        <f t="array" ref="S407:T407">_xlfn.TEXTSPLIT(R407,"/")</f>
        <v>film &amp; video</v>
      </c>
      <c r="T407" t="str">
        <v>television</v>
      </c>
    </row>
    <row r="408" spans="1:20" x14ac:dyDescent="0.5">
      <c r="A408">
        <v>614</v>
      </c>
      <c r="B408" t="s">
        <v>1270</v>
      </c>
      <c r="C408" s="2" t="s">
        <v>1271</v>
      </c>
      <c r="D408" s="4">
        <v>26500</v>
      </c>
      <c r="E408" s="4">
        <v>41205</v>
      </c>
      <c r="F408" s="6">
        <f>E408/D408</f>
        <v>1.5549056603773586</v>
      </c>
      <c r="G408" t="s">
        <v>20</v>
      </c>
      <c r="H408" s="4">
        <v>723</v>
      </c>
      <c r="I408" s="4">
        <f>E408/H408</f>
        <v>56.991701244813278</v>
      </c>
      <c r="J408" t="s">
        <v>21</v>
      </c>
      <c r="K408" t="s">
        <v>22</v>
      </c>
      <c r="L408">
        <v>1484114400</v>
      </c>
      <c r="M408" s="10">
        <f>INT(((L408/60)/60)/24)+DATE(1970,1,1)</f>
        <v>42746</v>
      </c>
      <c r="N408">
        <v>1485669600</v>
      </c>
      <c r="O408" s="10">
        <f>INT(((N408/60)/60)/24)+DATE(1970,1,1)</f>
        <v>42764</v>
      </c>
      <c r="P408" t="b">
        <v>0</v>
      </c>
      <c r="Q408" t="b">
        <v>0</v>
      </c>
      <c r="R408" t="s">
        <v>33</v>
      </c>
      <c r="S408" t="str" cm="1">
        <f t="array" ref="S408:T408">_xlfn.TEXTSPLIT(R408,"/")</f>
        <v>theater</v>
      </c>
      <c r="T408" t="str">
        <v>plays</v>
      </c>
    </row>
    <row r="409" spans="1:20" x14ac:dyDescent="0.5">
      <c r="A409">
        <v>130</v>
      </c>
      <c r="B409" t="s">
        <v>311</v>
      </c>
      <c r="C409" s="2" t="s">
        <v>312</v>
      </c>
      <c r="D409" s="4">
        <v>9600</v>
      </c>
      <c r="E409" s="4">
        <v>14925</v>
      </c>
      <c r="F409" s="6">
        <f>E409/D409</f>
        <v>1.5546875</v>
      </c>
      <c r="G409" t="s">
        <v>20</v>
      </c>
      <c r="H409" s="4">
        <v>533</v>
      </c>
      <c r="I409" s="4">
        <f>E409/H409</f>
        <v>28.001876172607879</v>
      </c>
      <c r="J409" t="s">
        <v>36</v>
      </c>
      <c r="K409" t="s">
        <v>37</v>
      </c>
      <c r="L409">
        <v>1319605200</v>
      </c>
      <c r="M409" s="10">
        <f>INT(((L409/60)/60)/24)+DATE(1970,1,1)</f>
        <v>40842</v>
      </c>
      <c r="N409">
        <v>1320991200</v>
      </c>
      <c r="O409" s="10">
        <f>INT(((N409/60)/60)/24)+DATE(1970,1,1)</f>
        <v>40858</v>
      </c>
      <c r="P409" t="b">
        <v>0</v>
      </c>
      <c r="Q409" t="b">
        <v>0</v>
      </c>
      <c r="R409" t="s">
        <v>53</v>
      </c>
      <c r="S409" t="str" cm="1">
        <f t="array" ref="S409:T409">_xlfn.TEXTSPLIT(R409,"/")</f>
        <v>film &amp; video</v>
      </c>
      <c r="T409" t="str">
        <v>drama</v>
      </c>
    </row>
    <row r="410" spans="1:20" x14ac:dyDescent="0.5">
      <c r="A410">
        <v>216</v>
      </c>
      <c r="B410" t="s">
        <v>485</v>
      </c>
      <c r="C410" s="2" t="s">
        <v>486</v>
      </c>
      <c r="D410" s="4">
        <v>121700</v>
      </c>
      <c r="E410" s="4">
        <v>188721</v>
      </c>
      <c r="F410" s="6">
        <f>E410/D410</f>
        <v>1.5507066557107643</v>
      </c>
      <c r="G410" t="s">
        <v>20</v>
      </c>
      <c r="H410" s="4">
        <v>1815</v>
      </c>
      <c r="I410" s="4">
        <f>E410/H410</f>
        <v>103.97851239669421</v>
      </c>
      <c r="J410" t="s">
        <v>21</v>
      </c>
      <c r="K410" t="s">
        <v>22</v>
      </c>
      <c r="L410">
        <v>1321941600</v>
      </c>
      <c r="M410" s="10">
        <f>INT(((L410/60)/60)/24)+DATE(1970,1,1)</f>
        <v>40869</v>
      </c>
      <c r="N410">
        <v>1322114400</v>
      </c>
      <c r="O410" s="10">
        <f>INT(((N410/60)/60)/24)+DATE(1970,1,1)</f>
        <v>40871</v>
      </c>
      <c r="P410" t="b">
        <v>0</v>
      </c>
      <c r="Q410" t="b">
        <v>0</v>
      </c>
      <c r="R410" t="s">
        <v>33</v>
      </c>
      <c r="S410" t="str" cm="1">
        <f t="array" ref="S410:T410">_xlfn.TEXTSPLIT(R410,"/")</f>
        <v>theater</v>
      </c>
      <c r="T410" t="str">
        <v>plays</v>
      </c>
    </row>
    <row r="411" spans="1:20" x14ac:dyDescent="0.5">
      <c r="A411">
        <v>975</v>
      </c>
      <c r="B411" t="s">
        <v>1979</v>
      </c>
      <c r="C411" s="2" t="s">
        <v>1980</v>
      </c>
      <c r="D411" s="4">
        <v>5400</v>
      </c>
      <c r="E411" s="4">
        <v>8366</v>
      </c>
      <c r="F411" s="6">
        <f>E411/D411</f>
        <v>1.5492592592592593</v>
      </c>
      <c r="G411" t="s">
        <v>20</v>
      </c>
      <c r="H411" s="4">
        <v>135</v>
      </c>
      <c r="I411" s="4">
        <f>E411/H411</f>
        <v>61.970370370370368</v>
      </c>
      <c r="J411" t="s">
        <v>21</v>
      </c>
      <c r="K411" t="s">
        <v>22</v>
      </c>
      <c r="L411">
        <v>1448776800</v>
      </c>
      <c r="M411" s="10">
        <f>INT(((L411/60)/60)/24)+DATE(1970,1,1)</f>
        <v>42337</v>
      </c>
      <c r="N411">
        <v>1452146400</v>
      </c>
      <c r="O411" s="10">
        <f>INT(((N411/60)/60)/24)+DATE(1970,1,1)</f>
        <v>42376</v>
      </c>
      <c r="P411" t="b">
        <v>0</v>
      </c>
      <c r="Q411" t="b">
        <v>1</v>
      </c>
      <c r="R411" t="s">
        <v>33</v>
      </c>
      <c r="S411" t="str" cm="1">
        <f t="array" ref="S411:T411">_xlfn.TEXTSPLIT(R411,"/")</f>
        <v>theater</v>
      </c>
      <c r="T411" t="str">
        <v>plays</v>
      </c>
    </row>
    <row r="412" spans="1:20" x14ac:dyDescent="0.5">
      <c r="A412">
        <v>593</v>
      </c>
      <c r="B412" t="s">
        <v>1228</v>
      </c>
      <c r="C412" s="2" t="s">
        <v>1229</v>
      </c>
      <c r="D412" s="4">
        <v>121600</v>
      </c>
      <c r="E412" s="4">
        <v>188288</v>
      </c>
      <c r="F412" s="6">
        <f>E412/D412</f>
        <v>1.5484210526315789</v>
      </c>
      <c r="G412" t="s">
        <v>20</v>
      </c>
      <c r="H412" s="4">
        <v>4006</v>
      </c>
      <c r="I412" s="4">
        <f>E412/H412</f>
        <v>47.001497753369947</v>
      </c>
      <c r="J412" t="s">
        <v>21</v>
      </c>
      <c r="K412" t="s">
        <v>22</v>
      </c>
      <c r="L412">
        <v>1395810000</v>
      </c>
      <c r="M412" s="10">
        <f>INT(((L412/60)/60)/24)+DATE(1970,1,1)</f>
        <v>41724</v>
      </c>
      <c r="N412">
        <v>1396933200</v>
      </c>
      <c r="O412" s="10">
        <f>INT(((N412/60)/60)/24)+DATE(1970,1,1)</f>
        <v>41737</v>
      </c>
      <c r="P412" t="b">
        <v>0</v>
      </c>
      <c r="Q412" t="b">
        <v>0</v>
      </c>
      <c r="R412" t="s">
        <v>71</v>
      </c>
      <c r="S412" t="str" cm="1">
        <f t="array" ref="S412:T412">_xlfn.TEXTSPLIT(R412,"/")</f>
        <v>film &amp; video</v>
      </c>
      <c r="T412" t="str">
        <v>animation</v>
      </c>
    </row>
    <row r="413" spans="1:20" x14ac:dyDescent="0.5">
      <c r="A413">
        <v>834</v>
      </c>
      <c r="B413" t="s">
        <v>1701</v>
      </c>
      <c r="C413" s="2" t="s">
        <v>1702</v>
      </c>
      <c r="D413" s="4">
        <v>7300</v>
      </c>
      <c r="E413" s="4">
        <v>11228</v>
      </c>
      <c r="F413" s="6">
        <f>E413/D413</f>
        <v>1.5380821917808218</v>
      </c>
      <c r="G413" t="s">
        <v>20</v>
      </c>
      <c r="H413" s="4">
        <v>119</v>
      </c>
      <c r="I413" s="4">
        <f>E413/H413</f>
        <v>94.352941176470594</v>
      </c>
      <c r="J413" t="s">
        <v>21</v>
      </c>
      <c r="K413" t="s">
        <v>22</v>
      </c>
      <c r="L413">
        <v>1371963600</v>
      </c>
      <c r="M413" s="10">
        <f>INT(((L413/60)/60)/24)+DATE(1970,1,1)</f>
        <v>41448</v>
      </c>
      <c r="N413">
        <v>1372482000</v>
      </c>
      <c r="O413" s="10">
        <f>INT(((N413/60)/60)/24)+DATE(1970,1,1)</f>
        <v>41454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5">
      <c r="A414">
        <v>719</v>
      </c>
      <c r="B414" t="s">
        <v>1476</v>
      </c>
      <c r="C414" s="2" t="s">
        <v>1477</v>
      </c>
      <c r="D414" s="4">
        <v>6900</v>
      </c>
      <c r="E414" s="4">
        <v>10557</v>
      </c>
      <c r="F414" s="6">
        <f>E414/D414</f>
        <v>1.53</v>
      </c>
      <c r="G414" t="s">
        <v>20</v>
      </c>
      <c r="H414" s="4">
        <v>123</v>
      </c>
      <c r="I414" s="4">
        <f>E414/H414</f>
        <v>85.829268292682926</v>
      </c>
      <c r="J414" t="s">
        <v>21</v>
      </c>
      <c r="K414" t="s">
        <v>22</v>
      </c>
      <c r="L414">
        <v>1338267600</v>
      </c>
      <c r="M414" s="10">
        <f>INT(((L414/60)/60)/24)+DATE(1970,1,1)</f>
        <v>41058</v>
      </c>
      <c r="N414">
        <v>1339218000</v>
      </c>
      <c r="O414" s="10">
        <f>INT(((N414/60)/60)/24)+DATE(1970,1,1)</f>
        <v>41069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5">
      <c r="A415">
        <v>697</v>
      </c>
      <c r="B415" t="s">
        <v>1433</v>
      </c>
      <c r="C415" s="2" t="s">
        <v>1434</v>
      </c>
      <c r="D415" s="4">
        <v>128900</v>
      </c>
      <c r="E415" s="4">
        <v>196960</v>
      </c>
      <c r="F415" s="6">
        <f>E415/D415</f>
        <v>1.5280062063615205</v>
      </c>
      <c r="G415" t="s">
        <v>20</v>
      </c>
      <c r="H415" s="4">
        <v>7295</v>
      </c>
      <c r="I415" s="4">
        <f>E415/H415</f>
        <v>26.999314599040439</v>
      </c>
      <c r="J415" t="s">
        <v>21</v>
      </c>
      <c r="K415" t="s">
        <v>22</v>
      </c>
      <c r="L415">
        <v>1522472400</v>
      </c>
      <c r="M415" s="10">
        <f>INT(((L415/60)/60)/24)+DATE(1970,1,1)</f>
        <v>43190</v>
      </c>
      <c r="N415">
        <v>1522645200</v>
      </c>
      <c r="O415" s="10">
        <f>INT(((N415/60)/60)/24)+DATE(1970,1,1)</f>
        <v>43192</v>
      </c>
      <c r="P415" t="b">
        <v>0</v>
      </c>
      <c r="Q415" t="b">
        <v>0</v>
      </c>
      <c r="R415" t="s">
        <v>50</v>
      </c>
      <c r="S415" t="str" cm="1">
        <f t="array" ref="S415:T415">_xlfn.TEXTSPLIT(R415,"/")</f>
        <v>music</v>
      </c>
      <c r="T415" t="str">
        <v>electric music</v>
      </c>
    </row>
    <row r="416" spans="1:20" x14ac:dyDescent="0.5">
      <c r="A416">
        <v>984</v>
      </c>
      <c r="B416" t="s">
        <v>1996</v>
      </c>
      <c r="C416" s="2" t="s">
        <v>1997</v>
      </c>
      <c r="D416" s="4">
        <v>6500</v>
      </c>
      <c r="E416" s="4">
        <v>9910</v>
      </c>
      <c r="F416" s="6">
        <f>E416/D416</f>
        <v>1.5246153846153847</v>
      </c>
      <c r="G416" t="s">
        <v>20</v>
      </c>
      <c r="H416" s="4">
        <v>381</v>
      </c>
      <c r="I416" s="4">
        <f>E416/H416</f>
        <v>26.010498687664043</v>
      </c>
      <c r="J416" t="s">
        <v>21</v>
      </c>
      <c r="K416" t="s">
        <v>22</v>
      </c>
      <c r="L416">
        <v>1567918800</v>
      </c>
      <c r="M416" s="10">
        <f>INT(((L416/60)/60)/24)+DATE(1970,1,1)</f>
        <v>43716</v>
      </c>
      <c r="N416">
        <v>1570165200</v>
      </c>
      <c r="O416" s="10">
        <f>INT(((N416/60)/60)/24)+DATE(1970,1,1)</f>
        <v>43742</v>
      </c>
      <c r="P416" t="b">
        <v>0</v>
      </c>
      <c r="Q416" t="b">
        <v>0</v>
      </c>
      <c r="R416" t="s">
        <v>33</v>
      </c>
      <c r="S416" t="str" cm="1">
        <f t="array" ref="S416:T416">_xlfn.TEXTSPLIT(R416,"/")</f>
        <v>theater</v>
      </c>
      <c r="T416" t="str">
        <v>plays</v>
      </c>
    </row>
    <row r="417" spans="1:20" x14ac:dyDescent="0.5">
      <c r="A417">
        <v>212</v>
      </c>
      <c r="B417" t="s">
        <v>477</v>
      </c>
      <c r="C417" s="2" t="s">
        <v>478</v>
      </c>
      <c r="D417" s="4">
        <v>8100</v>
      </c>
      <c r="E417" s="4">
        <v>12300</v>
      </c>
      <c r="F417" s="6">
        <f>E417/D417</f>
        <v>1.5185185185185186</v>
      </c>
      <c r="G417" t="s">
        <v>20</v>
      </c>
      <c r="H417" s="4">
        <v>168</v>
      </c>
      <c r="I417" s="4">
        <f>E417/H417</f>
        <v>73.214285714285708</v>
      </c>
      <c r="J417" t="s">
        <v>21</v>
      </c>
      <c r="K417" t="s">
        <v>22</v>
      </c>
      <c r="L417">
        <v>1576389600</v>
      </c>
      <c r="M417" s="10">
        <f>INT(((L417/60)/60)/24)+DATE(1970,1,1)</f>
        <v>43814</v>
      </c>
      <c r="N417">
        <v>1580364000</v>
      </c>
      <c r="O417" s="10">
        <f>INT(((N417/60)/60)/24)+DATE(1970,1,1)</f>
        <v>43860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x14ac:dyDescent="0.5">
      <c r="A418">
        <v>628</v>
      </c>
      <c r="B418" t="s">
        <v>1298</v>
      </c>
      <c r="C418" s="2" t="s">
        <v>1299</v>
      </c>
      <c r="D418" s="4">
        <v>1900</v>
      </c>
      <c r="E418" s="4">
        <v>2884</v>
      </c>
      <c r="F418" s="6">
        <f>E418/D418</f>
        <v>1.5178947368421052</v>
      </c>
      <c r="G418" t="s">
        <v>20</v>
      </c>
      <c r="H418" s="4">
        <v>96</v>
      </c>
      <c r="I418" s="4">
        <f>E418/H418</f>
        <v>30.041666666666668</v>
      </c>
      <c r="J418" t="s">
        <v>21</v>
      </c>
      <c r="K418" t="s">
        <v>22</v>
      </c>
      <c r="L418">
        <v>1286168400</v>
      </c>
      <c r="M418" s="10">
        <f>INT(((L418/60)/60)/24)+DATE(1970,1,1)</f>
        <v>40455</v>
      </c>
      <c r="N418">
        <v>1286427600</v>
      </c>
      <c r="O418" s="10">
        <f>INT(((N418/60)/60)/24)+DATE(1970,1,1)</f>
        <v>40458</v>
      </c>
      <c r="P418" t="b">
        <v>0</v>
      </c>
      <c r="Q418" t="b">
        <v>0</v>
      </c>
      <c r="R418" t="s">
        <v>60</v>
      </c>
      <c r="S418" t="str" cm="1">
        <f t="array" ref="S418:T418">_xlfn.TEXTSPLIT(R418,"/")</f>
        <v>music</v>
      </c>
      <c r="T418" t="str">
        <v>indie rock</v>
      </c>
    </row>
    <row r="419" spans="1:20" x14ac:dyDescent="0.5">
      <c r="A419">
        <v>554</v>
      </c>
      <c r="B419" t="s">
        <v>1153</v>
      </c>
      <c r="C419" s="2" t="s">
        <v>1154</v>
      </c>
      <c r="D419" s="4">
        <v>9500</v>
      </c>
      <c r="E419" s="4">
        <v>14408</v>
      </c>
      <c r="F419" s="6">
        <f>E419/D419</f>
        <v>1.5166315789473683</v>
      </c>
      <c r="G419" t="s">
        <v>20</v>
      </c>
      <c r="H419" s="4">
        <v>554</v>
      </c>
      <c r="I419" s="4">
        <f>E419/H419</f>
        <v>26.007220216606498</v>
      </c>
      <c r="J419" t="s">
        <v>15</v>
      </c>
      <c r="K419" t="s">
        <v>16</v>
      </c>
      <c r="L419">
        <v>1482127200</v>
      </c>
      <c r="M419" s="10">
        <f>INT(((L419/60)/60)/24)+DATE(1970,1,1)</f>
        <v>42723</v>
      </c>
      <c r="N419">
        <v>1482645600</v>
      </c>
      <c r="O419" s="10">
        <f>INT(((N419/60)/60)/24)+DATE(1970,1,1)</f>
        <v>42729</v>
      </c>
      <c r="P419" t="b">
        <v>0</v>
      </c>
      <c r="Q419" t="b">
        <v>0</v>
      </c>
      <c r="R419" t="s">
        <v>60</v>
      </c>
      <c r="S419" t="str" cm="1">
        <f t="array" ref="S419:T419">_xlfn.TEXTSPLIT(R419,"/")</f>
        <v>music</v>
      </c>
      <c r="T419" t="str">
        <v>indie rock</v>
      </c>
    </row>
    <row r="420" spans="1:20" x14ac:dyDescent="0.5">
      <c r="A420">
        <v>34</v>
      </c>
      <c r="B420" t="s">
        <v>111</v>
      </c>
      <c r="C420" s="2" t="s">
        <v>112</v>
      </c>
      <c r="D420" s="4">
        <v>9300</v>
      </c>
      <c r="E420" s="4">
        <v>14025</v>
      </c>
      <c r="F420" s="6">
        <f>E420/D420</f>
        <v>1.5080645161290323</v>
      </c>
      <c r="G420" t="s">
        <v>20</v>
      </c>
      <c r="H420" s="4">
        <v>165</v>
      </c>
      <c r="I420" s="4">
        <f>E420/H420</f>
        <v>85</v>
      </c>
      <c r="J420" t="s">
        <v>21</v>
      </c>
      <c r="K420" t="s">
        <v>22</v>
      </c>
      <c r="L420">
        <v>1490245200</v>
      </c>
      <c r="M420" s="10">
        <f>INT(((L420/60)/60)/24)+DATE(1970,1,1)</f>
        <v>42817</v>
      </c>
      <c r="N420">
        <v>1490677200</v>
      </c>
      <c r="O420" s="10">
        <f>INT(((N420/60)/60)/24)+DATE(1970,1,1)</f>
        <v>42822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5">
      <c r="A421">
        <v>75</v>
      </c>
      <c r="B421" t="s">
        <v>198</v>
      </c>
      <c r="C421" s="2" t="s">
        <v>199</v>
      </c>
      <c r="D421" s="4">
        <v>9700</v>
      </c>
      <c r="E421" s="4">
        <v>14606</v>
      </c>
      <c r="F421" s="6">
        <f>E421/D421</f>
        <v>1.5057731958762886</v>
      </c>
      <c r="G421" t="s">
        <v>20</v>
      </c>
      <c r="H421" s="4">
        <v>170</v>
      </c>
      <c r="I421" s="4">
        <f>E421/H421</f>
        <v>85.917647058823533</v>
      </c>
      <c r="J421" t="s">
        <v>21</v>
      </c>
      <c r="K421" t="s">
        <v>22</v>
      </c>
      <c r="L421">
        <v>1531630800</v>
      </c>
      <c r="M421" s="10">
        <f>INT(((L421/60)/60)/24)+DATE(1970,1,1)</f>
        <v>43296</v>
      </c>
      <c r="N421">
        <v>1532322000</v>
      </c>
      <c r="O421" s="10">
        <f>INT(((N421/60)/60)/24)+DATE(1970,1,1)</f>
        <v>43304</v>
      </c>
      <c r="P421" t="b">
        <v>0</v>
      </c>
      <c r="Q421" t="b">
        <v>0</v>
      </c>
      <c r="R421" t="s">
        <v>122</v>
      </c>
      <c r="S421" t="str" cm="1">
        <f t="array" ref="S421:T421">_xlfn.TEXTSPLIT(R421,"/")</f>
        <v>photography</v>
      </c>
      <c r="T421" t="str">
        <v>photography books</v>
      </c>
    </row>
    <row r="422" spans="1:20" x14ac:dyDescent="0.5">
      <c r="A422">
        <v>35</v>
      </c>
      <c r="B422" t="s">
        <v>113</v>
      </c>
      <c r="C422" s="2" t="s">
        <v>114</v>
      </c>
      <c r="D422" s="4">
        <v>125500</v>
      </c>
      <c r="E422" s="4">
        <v>188628</v>
      </c>
      <c r="F422" s="6">
        <f>E422/D422</f>
        <v>1.5030119521912351</v>
      </c>
      <c r="G422" t="s">
        <v>20</v>
      </c>
      <c r="H422" s="4">
        <v>1965</v>
      </c>
      <c r="I422" s="4">
        <f>E422/H422</f>
        <v>95.993893129770996</v>
      </c>
      <c r="J422" t="s">
        <v>36</v>
      </c>
      <c r="K422" t="s">
        <v>37</v>
      </c>
      <c r="L422">
        <v>1547877600</v>
      </c>
      <c r="M422" s="10">
        <f>INT(((L422/60)/60)/24)+DATE(1970,1,1)</f>
        <v>43484</v>
      </c>
      <c r="N422">
        <v>1551506400</v>
      </c>
      <c r="O422" s="10">
        <f>INT(((N422/60)/60)/24)+DATE(1970,1,1)</f>
        <v>43526</v>
      </c>
      <c r="P422" t="b">
        <v>0</v>
      </c>
      <c r="Q422" t="b">
        <v>1</v>
      </c>
      <c r="R422" t="s">
        <v>53</v>
      </c>
      <c r="S422" t="str" cm="1">
        <f t="array" ref="S422:T422">_xlfn.TEXTSPLIT(R422,"/")</f>
        <v>film &amp; video</v>
      </c>
      <c r="T422" t="str">
        <v>drama</v>
      </c>
    </row>
    <row r="423" spans="1:20" x14ac:dyDescent="0.5">
      <c r="A423">
        <v>682</v>
      </c>
      <c r="B423" t="s">
        <v>1403</v>
      </c>
      <c r="C423" s="2" t="s">
        <v>1404</v>
      </c>
      <c r="D423" s="4">
        <v>5400</v>
      </c>
      <c r="E423" s="4">
        <v>8109</v>
      </c>
      <c r="F423" s="6">
        <f>E423/D423</f>
        <v>1.5016666666666667</v>
      </c>
      <c r="G423" t="s">
        <v>20</v>
      </c>
      <c r="H423" s="4">
        <v>103</v>
      </c>
      <c r="I423" s="4">
        <f>E423/H423</f>
        <v>78.728155339805824</v>
      </c>
      <c r="J423" t="s">
        <v>21</v>
      </c>
      <c r="K423" t="s">
        <v>22</v>
      </c>
      <c r="L423">
        <v>1386741600</v>
      </c>
      <c r="M423" s="10">
        <f>INT(((L423/60)/60)/24)+DATE(1970,1,1)</f>
        <v>41619</v>
      </c>
      <c r="N423">
        <v>1387519200</v>
      </c>
      <c r="O423" s="10">
        <f>INT(((N423/60)/60)/24)+DATE(1970,1,1)</f>
        <v>41628</v>
      </c>
      <c r="P423" t="b">
        <v>0</v>
      </c>
      <c r="Q423" t="b">
        <v>0</v>
      </c>
      <c r="R423" t="s">
        <v>33</v>
      </c>
      <c r="S423" t="str" cm="1">
        <f t="array" ref="S423:T423">_xlfn.TEXTSPLIT(R423,"/")</f>
        <v>theater</v>
      </c>
      <c r="T423" t="str">
        <v>plays</v>
      </c>
    </row>
    <row r="424" spans="1:20" x14ac:dyDescent="0.5">
      <c r="A424">
        <v>536</v>
      </c>
      <c r="B424" t="s">
        <v>1117</v>
      </c>
      <c r="C424" s="2" t="s">
        <v>1118</v>
      </c>
      <c r="D424" s="4">
        <v>9800</v>
      </c>
      <c r="E424" s="4">
        <v>14697</v>
      </c>
      <c r="F424" s="6">
        <f>E424/D424</f>
        <v>1.4996938775510205</v>
      </c>
      <c r="G424" t="s">
        <v>20</v>
      </c>
      <c r="H424" s="4">
        <v>140</v>
      </c>
      <c r="I424" s="4">
        <f>E424/H424</f>
        <v>104.97857142857143</v>
      </c>
      <c r="J424" t="s">
        <v>107</v>
      </c>
      <c r="K424" t="s">
        <v>108</v>
      </c>
      <c r="L424">
        <v>1282626000</v>
      </c>
      <c r="M424" s="10">
        <f>INT(((L424/60)/60)/24)+DATE(1970,1,1)</f>
        <v>40414</v>
      </c>
      <c r="N424">
        <v>1284872400</v>
      </c>
      <c r="O424" s="10">
        <f>INT(((N424/60)/60)/24)+DATE(1970,1,1)</f>
        <v>40440</v>
      </c>
      <c r="P424" t="b">
        <v>0</v>
      </c>
      <c r="Q424" t="b">
        <v>0</v>
      </c>
      <c r="R424" t="s">
        <v>119</v>
      </c>
      <c r="S424" t="str" cm="1">
        <f t="array" ref="S424:T424">_xlfn.TEXTSPLIT(R424,"/")</f>
        <v>publishing</v>
      </c>
      <c r="T424" t="str">
        <v>fiction</v>
      </c>
    </row>
    <row r="425" spans="1:20" ht="31.5" x14ac:dyDescent="0.5">
      <c r="A425">
        <v>162</v>
      </c>
      <c r="B425" t="s">
        <v>376</v>
      </c>
      <c r="C425" s="2" t="s">
        <v>377</v>
      </c>
      <c r="D425" s="4">
        <v>6100</v>
      </c>
      <c r="E425" s="4">
        <v>9134</v>
      </c>
      <c r="F425" s="6">
        <f>E425/D425</f>
        <v>1.4973770491803278</v>
      </c>
      <c r="G425" t="s">
        <v>20</v>
      </c>
      <c r="H425" s="4">
        <v>157</v>
      </c>
      <c r="I425" s="4">
        <f>E425/H425</f>
        <v>58.178343949044589</v>
      </c>
      <c r="J425" t="s">
        <v>98</v>
      </c>
      <c r="K425" t="s">
        <v>99</v>
      </c>
      <c r="L425">
        <v>1544248800</v>
      </c>
      <c r="M425" s="10">
        <f>INT(((L425/60)/60)/24)+DATE(1970,1,1)</f>
        <v>43442</v>
      </c>
      <c r="N425">
        <v>1546840800</v>
      </c>
      <c r="O425" s="10">
        <f>INT(((N425/60)/60)/24)+DATE(1970,1,1)</f>
        <v>43472</v>
      </c>
      <c r="P425" t="b">
        <v>0</v>
      </c>
      <c r="Q425" t="b">
        <v>0</v>
      </c>
      <c r="R425" t="s">
        <v>23</v>
      </c>
      <c r="S425" t="str" cm="1">
        <f t="array" ref="S425:T425">_xlfn.TEXTSPLIT(R425,"/")</f>
        <v>music</v>
      </c>
      <c r="T425" t="str">
        <v>rock</v>
      </c>
    </row>
    <row r="426" spans="1:20" x14ac:dyDescent="0.5">
      <c r="A426">
        <v>120</v>
      </c>
      <c r="B426" t="s">
        <v>290</v>
      </c>
      <c r="C426" s="2" t="s">
        <v>291</v>
      </c>
      <c r="D426" s="4">
        <v>75100</v>
      </c>
      <c r="E426" s="4">
        <v>112272</v>
      </c>
      <c r="F426" s="6">
        <f>E426/D426</f>
        <v>1.4949667110519307</v>
      </c>
      <c r="G426" t="s">
        <v>20</v>
      </c>
      <c r="H426" s="4">
        <v>1782</v>
      </c>
      <c r="I426" s="4">
        <f>E426/H426</f>
        <v>63.003367003367003</v>
      </c>
      <c r="J426" t="s">
        <v>21</v>
      </c>
      <c r="K426" t="s">
        <v>22</v>
      </c>
      <c r="L426">
        <v>1429246800</v>
      </c>
      <c r="M426" s="10">
        <f>INT(((L426/60)/60)/24)+DATE(1970,1,1)</f>
        <v>42111</v>
      </c>
      <c r="N426">
        <v>1429592400</v>
      </c>
      <c r="O426" s="10">
        <f>INT(((N426/60)/60)/24)+DATE(1970,1,1)</f>
        <v>42115</v>
      </c>
      <c r="P426" t="b">
        <v>0</v>
      </c>
      <c r="Q426" t="b">
        <v>1</v>
      </c>
      <c r="R426" t="s">
        <v>292</v>
      </c>
      <c r="S426" t="str" cm="1">
        <f t="array" ref="S426:T426">_xlfn.TEXTSPLIT(R426,"/")</f>
        <v>games</v>
      </c>
      <c r="T426" t="str">
        <v>mobile games</v>
      </c>
    </row>
    <row r="427" spans="1:20" x14ac:dyDescent="0.5">
      <c r="A427">
        <v>710</v>
      </c>
      <c r="B427" t="s">
        <v>1458</v>
      </c>
      <c r="C427" s="2" t="s">
        <v>1459</v>
      </c>
      <c r="D427" s="4">
        <v>4300</v>
      </c>
      <c r="E427" s="4">
        <v>6358</v>
      </c>
      <c r="F427" s="6">
        <f>E427/D427</f>
        <v>1.4786046511627906</v>
      </c>
      <c r="G427" t="s">
        <v>20</v>
      </c>
      <c r="H427" s="4">
        <v>125</v>
      </c>
      <c r="I427" s="4">
        <f>E427/H427</f>
        <v>50.863999999999997</v>
      </c>
      <c r="J427" t="s">
        <v>21</v>
      </c>
      <c r="K427" t="s">
        <v>22</v>
      </c>
      <c r="L427">
        <v>1531544400</v>
      </c>
      <c r="M427" s="10">
        <f>INT(((L427/60)/60)/24)+DATE(1970,1,1)</f>
        <v>43295</v>
      </c>
      <c r="N427">
        <v>1532149200</v>
      </c>
      <c r="O427" s="10">
        <f>INT(((N427/60)/60)/24)+DATE(1970,1,1)</f>
        <v>43302</v>
      </c>
      <c r="P427" t="b">
        <v>0</v>
      </c>
      <c r="Q427" t="b">
        <v>1</v>
      </c>
      <c r="R427" t="s">
        <v>33</v>
      </c>
      <c r="S427" t="str" cm="1">
        <f t="array" ref="S427:T427">_xlfn.TEXTSPLIT(R427,"/")</f>
        <v>theater</v>
      </c>
      <c r="T427" t="str">
        <v>plays</v>
      </c>
    </row>
    <row r="428" spans="1:20" x14ac:dyDescent="0.5">
      <c r="A428">
        <v>585</v>
      </c>
      <c r="B428" t="s">
        <v>1212</v>
      </c>
      <c r="C428" s="2" t="s">
        <v>1213</v>
      </c>
      <c r="D428" s="4">
        <v>8900</v>
      </c>
      <c r="E428" s="4">
        <v>13065</v>
      </c>
      <c r="F428" s="6">
        <f>E428/D428</f>
        <v>1.4679775280898877</v>
      </c>
      <c r="G428" t="s">
        <v>20</v>
      </c>
      <c r="H428" s="4">
        <v>136</v>
      </c>
      <c r="I428" s="4">
        <f>E428/H428</f>
        <v>96.066176470588232</v>
      </c>
      <c r="J428" t="s">
        <v>21</v>
      </c>
      <c r="K428" t="s">
        <v>22</v>
      </c>
      <c r="L428">
        <v>1268888400</v>
      </c>
      <c r="M428" s="10">
        <f>INT(((L428/60)/60)/24)+DATE(1970,1,1)</f>
        <v>40255</v>
      </c>
      <c r="N428">
        <v>1269752400</v>
      </c>
      <c r="O428" s="10">
        <f>INT(((N428/60)/60)/24)+DATE(1970,1,1)</f>
        <v>40265</v>
      </c>
      <c r="P428" t="b">
        <v>0</v>
      </c>
      <c r="Q428" t="b">
        <v>0</v>
      </c>
      <c r="R428" t="s">
        <v>206</v>
      </c>
      <c r="S428" t="str" cm="1">
        <f t="array" ref="S428:T428">_xlfn.TEXTSPLIT(R428,"/")</f>
        <v>publishing</v>
      </c>
      <c r="T428" t="str">
        <v>translations</v>
      </c>
    </row>
    <row r="429" spans="1:20" x14ac:dyDescent="0.5">
      <c r="A429">
        <v>385</v>
      </c>
      <c r="B429" t="s">
        <v>822</v>
      </c>
      <c r="C429" s="2" t="s">
        <v>823</v>
      </c>
      <c r="D429" s="4">
        <v>38900</v>
      </c>
      <c r="E429" s="4">
        <v>56859</v>
      </c>
      <c r="F429" s="6">
        <f>E429/D429</f>
        <v>1.4616709511568124</v>
      </c>
      <c r="G429" t="s">
        <v>20</v>
      </c>
      <c r="H429" s="4">
        <v>1137</v>
      </c>
      <c r="I429" s="4">
        <f>E429/H429</f>
        <v>50.007915567282325</v>
      </c>
      <c r="J429" t="s">
        <v>21</v>
      </c>
      <c r="K429" t="s">
        <v>22</v>
      </c>
      <c r="L429">
        <v>1553835600</v>
      </c>
      <c r="M429" s="10">
        <f>INT(((L429/60)/60)/24)+DATE(1970,1,1)</f>
        <v>43553</v>
      </c>
      <c r="N429">
        <v>1556600400</v>
      </c>
      <c r="O429" s="10">
        <f>INT(((N429/60)/60)/24)+DATE(1970,1,1)</f>
        <v>43585</v>
      </c>
      <c r="P429" t="b">
        <v>0</v>
      </c>
      <c r="Q429" t="b">
        <v>0</v>
      </c>
      <c r="R429" t="s">
        <v>68</v>
      </c>
      <c r="S429" t="str" cm="1">
        <f t="array" ref="S429:T429">_xlfn.TEXTSPLIT(R429,"/")</f>
        <v>publishing</v>
      </c>
      <c r="T429" t="str">
        <v>nonfiction</v>
      </c>
    </row>
    <row r="430" spans="1:20" x14ac:dyDescent="0.5">
      <c r="A430">
        <v>257</v>
      </c>
      <c r="B430" t="s">
        <v>566</v>
      </c>
      <c r="C430" s="2" t="s">
        <v>567</v>
      </c>
      <c r="D430" s="4">
        <v>5700</v>
      </c>
      <c r="E430" s="4">
        <v>8322</v>
      </c>
      <c r="F430" s="6">
        <f>E430/D430</f>
        <v>1.46</v>
      </c>
      <c r="G430" t="s">
        <v>20</v>
      </c>
      <c r="H430" s="4">
        <v>92</v>
      </c>
      <c r="I430" s="4">
        <f>E430/H430</f>
        <v>90.456521739130437</v>
      </c>
      <c r="J430" t="s">
        <v>21</v>
      </c>
      <c r="K430" t="s">
        <v>22</v>
      </c>
      <c r="L430">
        <v>1362463200</v>
      </c>
      <c r="M430" s="10">
        <f>INT(((L430/60)/60)/24)+DATE(1970,1,1)</f>
        <v>41338</v>
      </c>
      <c r="N430">
        <v>1363669200</v>
      </c>
      <c r="O430" s="10">
        <f>INT(((N430/60)/60)/24)+DATE(1970,1,1)</f>
        <v>41352</v>
      </c>
      <c r="P430" t="b">
        <v>0</v>
      </c>
      <c r="Q430" t="b">
        <v>0</v>
      </c>
      <c r="R430" t="s">
        <v>33</v>
      </c>
      <c r="S430" t="str" cm="1">
        <f t="array" ref="S430:T430">_xlfn.TEXTSPLIT(R430,"/")</f>
        <v>theater</v>
      </c>
      <c r="T430" t="str">
        <v>plays</v>
      </c>
    </row>
    <row r="431" spans="1:20" ht="31.5" x14ac:dyDescent="0.5">
      <c r="A431">
        <v>983</v>
      </c>
      <c r="B431" t="s">
        <v>1994</v>
      </c>
      <c r="C431" s="2" t="s">
        <v>1995</v>
      </c>
      <c r="D431" s="4">
        <v>129100</v>
      </c>
      <c r="E431" s="4">
        <v>188404</v>
      </c>
      <c r="F431" s="6">
        <f>E431/D431</f>
        <v>1.4593648334624323</v>
      </c>
      <c r="G431" t="s">
        <v>20</v>
      </c>
      <c r="H431" s="4">
        <v>2326</v>
      </c>
      <c r="I431" s="4">
        <f>E431/H431</f>
        <v>80.999140154772135</v>
      </c>
      <c r="J431" t="s">
        <v>21</v>
      </c>
      <c r="K431" t="s">
        <v>22</v>
      </c>
      <c r="L431">
        <v>1564894800</v>
      </c>
      <c r="M431" s="10">
        <f>INT(((L431/60)/60)/24)+DATE(1970,1,1)</f>
        <v>43681</v>
      </c>
      <c r="N431">
        <v>1566190800</v>
      </c>
      <c r="O431" s="10">
        <f>INT(((N431/60)/60)/24)+DATE(1970,1,1)</f>
        <v>43696</v>
      </c>
      <c r="P431" t="b">
        <v>0</v>
      </c>
      <c r="Q431" t="b">
        <v>0</v>
      </c>
      <c r="R431" t="s">
        <v>42</v>
      </c>
      <c r="S431" t="str" cm="1">
        <f t="array" ref="S431:T431">_xlfn.TEXTSPLIT(R431,"/")</f>
        <v>film &amp; video</v>
      </c>
      <c r="T431" t="str">
        <v>documentary</v>
      </c>
    </row>
    <row r="432" spans="1:20" x14ac:dyDescent="0.5">
      <c r="A432">
        <v>521</v>
      </c>
      <c r="B432" t="s">
        <v>1088</v>
      </c>
      <c r="C432" s="2" t="s">
        <v>141</v>
      </c>
      <c r="D432" s="4">
        <v>7600</v>
      </c>
      <c r="E432" s="4">
        <v>11061</v>
      </c>
      <c r="F432" s="6">
        <f>E432/D432</f>
        <v>1.4553947368421052</v>
      </c>
      <c r="G432" t="s">
        <v>20</v>
      </c>
      <c r="H432" s="4">
        <v>369</v>
      </c>
      <c r="I432" s="4">
        <f>E432/H432</f>
        <v>29.975609756097562</v>
      </c>
      <c r="J432" t="s">
        <v>21</v>
      </c>
      <c r="K432" t="s">
        <v>22</v>
      </c>
      <c r="L432">
        <v>1471928400</v>
      </c>
      <c r="M432" s="10">
        <f>INT(((L432/60)/60)/24)+DATE(1970,1,1)</f>
        <v>42605</v>
      </c>
      <c r="N432">
        <v>1472446800</v>
      </c>
      <c r="O432" s="10">
        <f>INT(((N432/60)/60)/24)+DATE(1970,1,1)</f>
        <v>42611</v>
      </c>
      <c r="P432" t="b">
        <v>0</v>
      </c>
      <c r="Q432" t="b">
        <v>1</v>
      </c>
      <c r="R432" t="s">
        <v>53</v>
      </c>
      <c r="S432" t="str" cm="1">
        <f t="array" ref="S432:T432">_xlfn.TEXTSPLIT(R432,"/")</f>
        <v>film &amp; video</v>
      </c>
      <c r="T432" t="str">
        <v>drama</v>
      </c>
    </row>
    <row r="433" spans="1:20" x14ac:dyDescent="0.5">
      <c r="A433">
        <v>642</v>
      </c>
      <c r="B433" t="s">
        <v>1326</v>
      </c>
      <c r="C433" s="2" t="s">
        <v>1327</v>
      </c>
      <c r="D433" s="4">
        <v>9200</v>
      </c>
      <c r="E433" s="4">
        <v>13382</v>
      </c>
      <c r="F433" s="6">
        <f>E433/D433</f>
        <v>1.4545652173913044</v>
      </c>
      <c r="G433" t="s">
        <v>20</v>
      </c>
      <c r="H433" s="4">
        <v>129</v>
      </c>
      <c r="I433" s="4">
        <f>E433/H433</f>
        <v>103.73643410852713</v>
      </c>
      <c r="J433" t="s">
        <v>15</v>
      </c>
      <c r="K433" t="s">
        <v>16</v>
      </c>
      <c r="L433">
        <v>1545026400</v>
      </c>
      <c r="M433" s="10">
        <f>INT(((L433/60)/60)/24)+DATE(1970,1,1)</f>
        <v>43451</v>
      </c>
      <c r="N433">
        <v>1545804000</v>
      </c>
      <c r="O433" s="10">
        <f>INT(((N433/60)/60)/24)+DATE(1970,1,1)</f>
        <v>43460</v>
      </c>
      <c r="P433" t="b">
        <v>0</v>
      </c>
      <c r="Q433" t="b">
        <v>0</v>
      </c>
      <c r="R433" t="s">
        <v>65</v>
      </c>
      <c r="S433" t="str" cm="1">
        <f t="array" ref="S433:T433">_xlfn.TEXTSPLIT(R433,"/")</f>
        <v>technology</v>
      </c>
      <c r="T433" t="str">
        <v>wearables</v>
      </c>
    </row>
    <row r="434" spans="1:20" x14ac:dyDescent="0.5">
      <c r="A434">
        <v>105</v>
      </c>
      <c r="B434" t="s">
        <v>259</v>
      </c>
      <c r="C434" s="2" t="s">
        <v>260</v>
      </c>
      <c r="D434" s="4">
        <v>6800</v>
      </c>
      <c r="E434" s="4">
        <v>9829</v>
      </c>
      <c r="F434" s="6">
        <f>E434/D434</f>
        <v>1.4454411764705883</v>
      </c>
      <c r="G434" t="s">
        <v>20</v>
      </c>
      <c r="H434" s="4">
        <v>95</v>
      </c>
      <c r="I434" s="4">
        <f>E434/H434</f>
        <v>103.46315789473684</v>
      </c>
      <c r="J434" t="s">
        <v>21</v>
      </c>
      <c r="K434" t="s">
        <v>22</v>
      </c>
      <c r="L434">
        <v>1364878800</v>
      </c>
      <c r="M434" s="10">
        <f>INT(((L434/60)/60)/24)+DATE(1970,1,1)</f>
        <v>41366</v>
      </c>
      <c r="N434">
        <v>1366434000</v>
      </c>
      <c r="O434" s="10">
        <f>INT(((N434/60)/60)/24)+DATE(1970,1,1)</f>
        <v>41384</v>
      </c>
      <c r="P434" t="b">
        <v>0</v>
      </c>
      <c r="Q434" t="b">
        <v>0</v>
      </c>
      <c r="R434" t="s">
        <v>28</v>
      </c>
      <c r="S434" t="str" cm="1">
        <f t="array" ref="S434:T434">_xlfn.TEXTSPLIT(R434,"/")</f>
        <v>technology</v>
      </c>
      <c r="T434" t="str">
        <v>web</v>
      </c>
    </row>
    <row r="435" spans="1:20" x14ac:dyDescent="0.5">
      <c r="A435">
        <v>60</v>
      </c>
      <c r="B435" t="s">
        <v>168</v>
      </c>
      <c r="C435" s="2" t="s">
        <v>169</v>
      </c>
      <c r="D435" s="4">
        <v>94200</v>
      </c>
      <c r="E435" s="4">
        <v>135997</v>
      </c>
      <c r="F435" s="6">
        <f>E435/D435</f>
        <v>1.4437048832271762</v>
      </c>
      <c r="G435" t="s">
        <v>20</v>
      </c>
      <c r="H435" s="4">
        <v>1600</v>
      </c>
      <c r="I435" s="4">
        <f>E435/H435</f>
        <v>84.998125000000002</v>
      </c>
      <c r="J435" t="s">
        <v>15</v>
      </c>
      <c r="K435" t="s">
        <v>16</v>
      </c>
      <c r="L435">
        <v>1342501200</v>
      </c>
      <c r="M435" s="10">
        <f>INT(((L435/60)/60)/24)+DATE(1970,1,1)</f>
        <v>41107</v>
      </c>
      <c r="N435">
        <v>1342760400</v>
      </c>
      <c r="O435" s="10">
        <f>INT(((N435/60)/60)/24)+DATE(1970,1,1)</f>
        <v>41110</v>
      </c>
      <c r="P435" t="b">
        <v>0</v>
      </c>
      <c r="Q435" t="b">
        <v>0</v>
      </c>
      <c r="R435" t="s">
        <v>33</v>
      </c>
      <c r="S435" t="str" cm="1">
        <f t="array" ref="S435:T435">_xlfn.TEXTSPLIT(R435,"/")</f>
        <v>theater</v>
      </c>
      <c r="T435" t="str">
        <v>plays</v>
      </c>
    </row>
    <row r="436" spans="1:20" x14ac:dyDescent="0.5">
      <c r="A436">
        <v>298</v>
      </c>
      <c r="B436" t="s">
        <v>648</v>
      </c>
      <c r="C436" s="2" t="s">
        <v>649</v>
      </c>
      <c r="D436" s="4">
        <v>3500</v>
      </c>
      <c r="E436" s="4">
        <v>5037</v>
      </c>
      <c r="F436" s="6">
        <f>E436/D436</f>
        <v>1.4391428571428571</v>
      </c>
      <c r="G436" t="s">
        <v>20</v>
      </c>
      <c r="H436" s="4">
        <v>72</v>
      </c>
      <c r="I436" s="4">
        <f>E436/H436</f>
        <v>69.958333333333329</v>
      </c>
      <c r="J436" t="s">
        <v>21</v>
      </c>
      <c r="K436" t="s">
        <v>22</v>
      </c>
      <c r="L436">
        <v>1456466400</v>
      </c>
      <c r="M436" s="10">
        <f>INT(((L436/60)/60)/24)+DATE(1970,1,1)</f>
        <v>42426</v>
      </c>
      <c r="N436">
        <v>1458018000</v>
      </c>
      <c r="O436" s="10">
        <f>INT(((N436/60)/60)/24)+DATE(1970,1,1)</f>
        <v>42444</v>
      </c>
      <c r="P436" t="b">
        <v>0</v>
      </c>
      <c r="Q436" t="b">
        <v>1</v>
      </c>
      <c r="R436" t="s">
        <v>23</v>
      </c>
      <c r="S436" t="str" cm="1">
        <f t="array" ref="S436:T436">_xlfn.TEXTSPLIT(R436,"/")</f>
        <v>music</v>
      </c>
      <c r="T436" t="str">
        <v>rock</v>
      </c>
    </row>
    <row r="437" spans="1:20" x14ac:dyDescent="0.5">
      <c r="A437">
        <v>56</v>
      </c>
      <c r="B437" t="s">
        <v>160</v>
      </c>
      <c r="C437" s="2" t="s">
        <v>161</v>
      </c>
      <c r="D437" s="4">
        <v>8000</v>
      </c>
      <c r="E437" s="4">
        <v>11493</v>
      </c>
      <c r="F437" s="6">
        <f>E437/D437</f>
        <v>1.436625</v>
      </c>
      <c r="G437" t="s">
        <v>20</v>
      </c>
      <c r="H437" s="4">
        <v>164</v>
      </c>
      <c r="I437" s="4">
        <f>E437/H437</f>
        <v>70.079268292682926</v>
      </c>
      <c r="J437" t="s">
        <v>21</v>
      </c>
      <c r="K437" t="s">
        <v>22</v>
      </c>
      <c r="L437">
        <v>1420869600</v>
      </c>
      <c r="M437" s="10">
        <f>INT(((L437/60)/60)/24)+DATE(1970,1,1)</f>
        <v>42014</v>
      </c>
      <c r="N437">
        <v>1421474400</v>
      </c>
      <c r="O437" s="10">
        <f>INT(((N437/60)/60)/24)+DATE(1970,1,1)</f>
        <v>42021</v>
      </c>
      <c r="P437" t="b">
        <v>0</v>
      </c>
      <c r="Q437" t="b">
        <v>0</v>
      </c>
      <c r="R437" t="s">
        <v>65</v>
      </c>
      <c r="S437" t="str" cm="1">
        <f t="array" ref="S437:T437">_xlfn.TEXTSPLIT(R437,"/")</f>
        <v>technology</v>
      </c>
      <c r="T437" t="str">
        <v>wearables</v>
      </c>
    </row>
    <row r="438" spans="1:20" x14ac:dyDescent="0.5">
      <c r="A438">
        <v>979</v>
      </c>
      <c r="B438" t="s">
        <v>1986</v>
      </c>
      <c r="C438" s="2" t="s">
        <v>1987</v>
      </c>
      <c r="D438" s="4">
        <v>60200</v>
      </c>
      <c r="E438" s="4">
        <v>86244</v>
      </c>
      <c r="F438" s="6">
        <f>E438/D438</f>
        <v>1.432624584717608</v>
      </c>
      <c r="G438" t="s">
        <v>20</v>
      </c>
      <c r="H438" s="4">
        <v>1015</v>
      </c>
      <c r="I438" s="4">
        <f>E438/H438</f>
        <v>84.969458128078813</v>
      </c>
      <c r="J438" t="s">
        <v>40</v>
      </c>
      <c r="K438" t="s">
        <v>41</v>
      </c>
      <c r="L438">
        <v>1426395600</v>
      </c>
      <c r="M438" s="10">
        <f>INT(((L438/60)/60)/24)+DATE(1970,1,1)</f>
        <v>42078</v>
      </c>
      <c r="N438">
        <v>1426914000</v>
      </c>
      <c r="O438" s="10">
        <f>INT(((N438/60)/60)/24)+DATE(1970,1,1)</f>
        <v>42084</v>
      </c>
      <c r="P438" t="b">
        <v>0</v>
      </c>
      <c r="Q438" t="b">
        <v>0</v>
      </c>
      <c r="R438" t="s">
        <v>33</v>
      </c>
      <c r="S438" t="str" cm="1">
        <f t="array" ref="S438:T438">_xlfn.TEXTSPLIT(R438,"/")</f>
        <v>theater</v>
      </c>
      <c r="T438" t="str">
        <v>plays</v>
      </c>
    </row>
    <row r="439" spans="1:20" x14ac:dyDescent="0.5">
      <c r="A439">
        <v>104</v>
      </c>
      <c r="B439" t="s">
        <v>257</v>
      </c>
      <c r="C439" s="2" t="s">
        <v>258</v>
      </c>
      <c r="D439" s="4">
        <v>119200</v>
      </c>
      <c r="E439" s="4">
        <v>170623</v>
      </c>
      <c r="F439" s="6">
        <f>E439/D439</f>
        <v>1.4314010067114094</v>
      </c>
      <c r="G439" t="s">
        <v>20</v>
      </c>
      <c r="H439" s="4">
        <v>1917</v>
      </c>
      <c r="I439" s="4">
        <f>E439/H439</f>
        <v>89.005216484089729</v>
      </c>
      <c r="J439" t="s">
        <v>21</v>
      </c>
      <c r="K439" t="s">
        <v>22</v>
      </c>
      <c r="L439">
        <v>1495515600</v>
      </c>
      <c r="M439" s="10">
        <f>INT(((L439/60)/60)/24)+DATE(1970,1,1)</f>
        <v>42878</v>
      </c>
      <c r="N439">
        <v>1495602000</v>
      </c>
      <c r="O439" s="10">
        <f>INT(((N439/60)/60)/24)+DATE(1970,1,1)</f>
        <v>42879</v>
      </c>
      <c r="P439" t="b">
        <v>0</v>
      </c>
      <c r="Q439" t="b">
        <v>0</v>
      </c>
      <c r="R439" t="s">
        <v>60</v>
      </c>
      <c r="S439" t="str" cm="1">
        <f t="array" ref="S439:T439">_xlfn.TEXTSPLIT(R439,"/")</f>
        <v>music</v>
      </c>
      <c r="T439" t="str">
        <v>indie rock</v>
      </c>
    </row>
    <row r="440" spans="1:20" x14ac:dyDescent="0.5">
      <c r="A440">
        <v>841</v>
      </c>
      <c r="B440" t="s">
        <v>1715</v>
      </c>
      <c r="C440" s="2" t="s">
        <v>1716</v>
      </c>
      <c r="D440" s="4">
        <v>9100</v>
      </c>
      <c r="E440" s="4">
        <v>12991</v>
      </c>
      <c r="F440" s="6">
        <f>E440/D440</f>
        <v>1.4275824175824177</v>
      </c>
      <c r="G440" t="s">
        <v>20</v>
      </c>
      <c r="H440" s="4">
        <v>155</v>
      </c>
      <c r="I440" s="4">
        <f>E440/H440</f>
        <v>83.812903225806451</v>
      </c>
      <c r="J440" t="s">
        <v>21</v>
      </c>
      <c r="K440" t="s">
        <v>22</v>
      </c>
      <c r="L440">
        <v>1455861600</v>
      </c>
      <c r="M440" s="10">
        <f>INT(((L440/60)/60)/24)+DATE(1970,1,1)</f>
        <v>42419</v>
      </c>
      <c r="N440">
        <v>1457244000</v>
      </c>
      <c r="O440" s="10">
        <f>INT(((N440/60)/60)/24)+DATE(1970,1,1)</f>
        <v>42435</v>
      </c>
      <c r="P440" t="b">
        <v>0</v>
      </c>
      <c r="Q440" t="b">
        <v>0</v>
      </c>
      <c r="R440" t="s">
        <v>28</v>
      </c>
      <c r="S440" t="str" cm="1">
        <f t="array" ref="S440:T440">_xlfn.TEXTSPLIT(R440,"/")</f>
        <v>technology</v>
      </c>
      <c r="T440" t="str">
        <v>web</v>
      </c>
    </row>
    <row r="441" spans="1:20" x14ac:dyDescent="0.5">
      <c r="A441">
        <v>709</v>
      </c>
      <c r="B441" t="s">
        <v>1456</v>
      </c>
      <c r="C441" s="2" t="s">
        <v>1457</v>
      </c>
      <c r="D441" s="4">
        <v>9800</v>
      </c>
      <c r="E441" s="4">
        <v>13954</v>
      </c>
      <c r="F441" s="6">
        <f>E441/D441</f>
        <v>1.4238775510204082</v>
      </c>
      <c r="G441" t="s">
        <v>20</v>
      </c>
      <c r="H441" s="4">
        <v>186</v>
      </c>
      <c r="I441" s="4">
        <f>E441/H441</f>
        <v>75.021505376344081</v>
      </c>
      <c r="J441" t="s">
        <v>107</v>
      </c>
      <c r="K441" t="s">
        <v>108</v>
      </c>
      <c r="L441">
        <v>1334811600</v>
      </c>
      <c r="M441" s="10">
        <f>INT(((L441/60)/60)/24)+DATE(1970,1,1)</f>
        <v>41018</v>
      </c>
      <c r="N441">
        <v>1335416400</v>
      </c>
      <c r="O441" s="10">
        <f>INT(((N441/60)/60)/24)+DATE(1970,1,1)</f>
        <v>41025</v>
      </c>
      <c r="P441" t="b">
        <v>0</v>
      </c>
      <c r="Q441" t="b">
        <v>0</v>
      </c>
      <c r="R441" t="s">
        <v>33</v>
      </c>
      <c r="S441" t="str" cm="1">
        <f t="array" ref="S441:T441">_xlfn.TEXTSPLIT(R441,"/")</f>
        <v>theater</v>
      </c>
      <c r="T441" t="str">
        <v>plays</v>
      </c>
    </row>
    <row r="442" spans="1:20" x14ac:dyDescent="0.5">
      <c r="A442">
        <v>691</v>
      </c>
      <c r="B442" t="s">
        <v>1421</v>
      </c>
      <c r="C442" s="2" t="s">
        <v>1422</v>
      </c>
      <c r="D442" s="4">
        <v>5000</v>
      </c>
      <c r="E442" s="4">
        <v>7119</v>
      </c>
      <c r="F442" s="6">
        <f>E442/D442</f>
        <v>1.4238</v>
      </c>
      <c r="G442" t="s">
        <v>20</v>
      </c>
      <c r="H442" s="4">
        <v>237</v>
      </c>
      <c r="I442" s="4">
        <f>E442/H442</f>
        <v>30.037974683544302</v>
      </c>
      <c r="J442" t="s">
        <v>21</v>
      </c>
      <c r="K442" t="s">
        <v>22</v>
      </c>
      <c r="L442">
        <v>1349240400</v>
      </c>
      <c r="M442" s="10">
        <f>INT(((L442/60)/60)/24)+DATE(1970,1,1)</f>
        <v>41185</v>
      </c>
      <c r="N442">
        <v>1350709200</v>
      </c>
      <c r="O442" s="10">
        <f>INT(((N442/60)/60)/24)+DATE(1970,1,1)</f>
        <v>41202</v>
      </c>
      <c r="P442" t="b">
        <v>1</v>
      </c>
      <c r="Q442" t="b">
        <v>1</v>
      </c>
      <c r="R442" t="s">
        <v>42</v>
      </c>
      <c r="S442" t="str" cm="1">
        <f t="array" ref="S442:T442">_xlfn.TEXTSPLIT(R442,"/")</f>
        <v>film &amp; video</v>
      </c>
      <c r="T442" t="str">
        <v>documentary</v>
      </c>
    </row>
    <row r="443" spans="1:20" x14ac:dyDescent="0.5">
      <c r="A443">
        <v>783</v>
      </c>
      <c r="B443" t="s">
        <v>1601</v>
      </c>
      <c r="C443" s="2" t="s">
        <v>1602</v>
      </c>
      <c r="D443" s="4">
        <v>7400</v>
      </c>
      <c r="E443" s="4">
        <v>10451</v>
      </c>
      <c r="F443" s="6">
        <f>E443/D443</f>
        <v>1.4122972972972974</v>
      </c>
      <c r="G443" t="s">
        <v>20</v>
      </c>
      <c r="H443" s="4">
        <v>138</v>
      </c>
      <c r="I443" s="4">
        <f>E443/H443</f>
        <v>75.731884057971016</v>
      </c>
      <c r="J443" t="s">
        <v>21</v>
      </c>
      <c r="K443" t="s">
        <v>22</v>
      </c>
      <c r="L443">
        <v>1387260000</v>
      </c>
      <c r="M443" s="10">
        <f>INT(((L443/60)/60)/24)+DATE(1970,1,1)</f>
        <v>41625</v>
      </c>
      <c r="N443">
        <v>1387864800</v>
      </c>
      <c r="O443" s="10">
        <f>INT(((N443/60)/60)/24)+DATE(1970,1,1)</f>
        <v>41632</v>
      </c>
      <c r="P443" t="b">
        <v>0</v>
      </c>
      <c r="Q443" t="b">
        <v>0</v>
      </c>
      <c r="R443" t="s">
        <v>23</v>
      </c>
      <c r="S443" t="str" cm="1">
        <f t="array" ref="S443:T443">_xlfn.TEXTSPLIT(R443,"/")</f>
        <v>music</v>
      </c>
      <c r="T443" t="str">
        <v>rock</v>
      </c>
    </row>
    <row r="444" spans="1:20" x14ac:dyDescent="0.5">
      <c r="A444">
        <v>461</v>
      </c>
      <c r="B444" t="s">
        <v>970</v>
      </c>
      <c r="C444" s="2" t="s">
        <v>971</v>
      </c>
      <c r="D444" s="4">
        <v>98800</v>
      </c>
      <c r="E444" s="4">
        <v>139354</v>
      </c>
      <c r="F444" s="6">
        <f>E444/D444</f>
        <v>1.4104655870445344</v>
      </c>
      <c r="G444" t="s">
        <v>20</v>
      </c>
      <c r="H444" s="4">
        <v>2080</v>
      </c>
      <c r="I444" s="4">
        <f>E444/H444</f>
        <v>66.997115384615384</v>
      </c>
      <c r="J444" t="s">
        <v>21</v>
      </c>
      <c r="K444" t="s">
        <v>22</v>
      </c>
      <c r="L444">
        <v>1398661200</v>
      </c>
      <c r="M444" s="10">
        <f>INT(((L444/60)/60)/24)+DATE(1970,1,1)</f>
        <v>41757</v>
      </c>
      <c r="N444">
        <v>1400389200</v>
      </c>
      <c r="O444" s="10">
        <f>INT(((N444/60)/60)/24)+DATE(1970,1,1)</f>
        <v>41777</v>
      </c>
      <c r="P444" t="b">
        <v>0</v>
      </c>
      <c r="Q444" t="b">
        <v>0</v>
      </c>
      <c r="R444" t="s">
        <v>53</v>
      </c>
      <c r="S444" t="str" cm="1">
        <f t="array" ref="S444:T444">_xlfn.TEXTSPLIT(R444,"/")</f>
        <v>film &amp; video</v>
      </c>
      <c r="T444" t="str">
        <v>drama</v>
      </c>
    </row>
    <row r="445" spans="1:20" x14ac:dyDescent="0.5">
      <c r="A445">
        <v>53</v>
      </c>
      <c r="B445" t="s">
        <v>153</v>
      </c>
      <c r="C445" s="2" t="s">
        <v>154</v>
      </c>
      <c r="D445" s="4">
        <v>8800</v>
      </c>
      <c r="E445" s="4">
        <v>12356</v>
      </c>
      <c r="F445" s="6">
        <f>E445/D445</f>
        <v>1.4040909090909091</v>
      </c>
      <c r="G445" t="s">
        <v>20</v>
      </c>
      <c r="H445" s="4">
        <v>209</v>
      </c>
      <c r="I445" s="4">
        <f>E445/H445</f>
        <v>59.119617224880386</v>
      </c>
      <c r="J445" t="s">
        <v>21</v>
      </c>
      <c r="K445" t="s">
        <v>22</v>
      </c>
      <c r="L445">
        <v>1400562000</v>
      </c>
      <c r="M445" s="10">
        <f>INT(((L445/60)/60)/24)+DATE(1970,1,1)</f>
        <v>41779</v>
      </c>
      <c r="N445">
        <v>1403931600</v>
      </c>
      <c r="O445" s="10">
        <f>INT(((N445/60)/60)/24)+DATE(1970,1,1)</f>
        <v>41818</v>
      </c>
      <c r="P445" t="b">
        <v>0</v>
      </c>
      <c r="Q445" t="b">
        <v>0</v>
      </c>
      <c r="R445" t="s">
        <v>53</v>
      </c>
      <c r="S445" t="str" cm="1">
        <f t="array" ref="S445:T445">_xlfn.TEXTSPLIT(R445,"/")</f>
        <v>film &amp; video</v>
      </c>
      <c r="T445" t="str">
        <v>drama</v>
      </c>
    </row>
    <row r="446" spans="1:20" ht="31.5" x14ac:dyDescent="0.5">
      <c r="A446">
        <v>37</v>
      </c>
      <c r="B446" t="s">
        <v>117</v>
      </c>
      <c r="C446" s="2" t="s">
        <v>118</v>
      </c>
      <c r="D446" s="4">
        <v>8100</v>
      </c>
      <c r="E446" s="4">
        <v>11339</v>
      </c>
      <c r="F446" s="6">
        <f>E446/D446</f>
        <v>1.3998765432098765</v>
      </c>
      <c r="G446" t="s">
        <v>20</v>
      </c>
      <c r="H446" s="4">
        <v>107</v>
      </c>
      <c r="I446" s="4">
        <f>E446/H446</f>
        <v>105.97196261682242</v>
      </c>
      <c r="J446" t="s">
        <v>21</v>
      </c>
      <c r="K446" t="s">
        <v>22</v>
      </c>
      <c r="L446">
        <v>1570338000</v>
      </c>
      <c r="M446" s="10">
        <f>INT(((L446/60)/60)/24)+DATE(1970,1,1)</f>
        <v>43744</v>
      </c>
      <c r="N446">
        <v>1573192800</v>
      </c>
      <c r="O446" s="10">
        <f>INT(((N446/60)/60)/24)+DATE(1970,1,1)</f>
        <v>43777</v>
      </c>
      <c r="P446" t="b">
        <v>0</v>
      </c>
      <c r="Q446" t="b">
        <v>1</v>
      </c>
      <c r="R446" t="s">
        <v>119</v>
      </c>
      <c r="S446" t="str" cm="1">
        <f t="array" ref="S446:T446">_xlfn.TEXTSPLIT(R446,"/")</f>
        <v>publishing</v>
      </c>
      <c r="T446" t="str">
        <v>fiction</v>
      </c>
    </row>
    <row r="447" spans="1:20" x14ac:dyDescent="0.5">
      <c r="A447">
        <v>857</v>
      </c>
      <c r="B447" t="s">
        <v>1746</v>
      </c>
      <c r="C447" s="2" t="s">
        <v>1747</v>
      </c>
      <c r="D447" s="4">
        <v>5300</v>
      </c>
      <c r="E447" s="4">
        <v>7413</v>
      </c>
      <c r="F447" s="6">
        <f>E447/D447</f>
        <v>1.3986792452830188</v>
      </c>
      <c r="G447" t="s">
        <v>20</v>
      </c>
      <c r="H447" s="4">
        <v>225</v>
      </c>
      <c r="I447" s="4">
        <f>E447/H447</f>
        <v>32.946666666666665</v>
      </c>
      <c r="J447" t="s">
        <v>98</v>
      </c>
      <c r="K447" t="s">
        <v>99</v>
      </c>
      <c r="L447">
        <v>1328421600</v>
      </c>
      <c r="M447" s="10">
        <f>INT(((L447/60)/60)/24)+DATE(1970,1,1)</f>
        <v>40944</v>
      </c>
      <c r="N447">
        <v>1330408800</v>
      </c>
      <c r="O447" s="10">
        <f>INT(((N447/60)/60)/24)+DATE(1970,1,1)</f>
        <v>40967</v>
      </c>
      <c r="P447" t="b">
        <v>1</v>
      </c>
      <c r="Q447" t="b">
        <v>0</v>
      </c>
      <c r="R447" t="s">
        <v>100</v>
      </c>
      <c r="S447" t="str" cm="1">
        <f t="array" ref="S447:T447">_xlfn.TEXTSPLIT(R447,"/")</f>
        <v>film &amp; video</v>
      </c>
      <c r="T447" t="str">
        <v>shorts</v>
      </c>
    </row>
    <row r="448" spans="1:20" x14ac:dyDescent="0.5">
      <c r="A448">
        <v>612</v>
      </c>
      <c r="B448" t="s">
        <v>1266</v>
      </c>
      <c r="C448" s="2" t="s">
        <v>1267</v>
      </c>
      <c r="D448" s="4">
        <v>6200</v>
      </c>
      <c r="E448" s="4">
        <v>8645</v>
      </c>
      <c r="F448" s="6">
        <f>E448/D448</f>
        <v>1.3943548387096774</v>
      </c>
      <c r="G448" t="s">
        <v>20</v>
      </c>
      <c r="H448" s="4">
        <v>192</v>
      </c>
      <c r="I448" s="4">
        <f>E448/H448</f>
        <v>45.026041666666664</v>
      </c>
      <c r="J448" t="s">
        <v>21</v>
      </c>
      <c r="K448" t="s">
        <v>22</v>
      </c>
      <c r="L448">
        <v>1287810000</v>
      </c>
      <c r="M448" s="10">
        <f>INT(((L448/60)/60)/24)+DATE(1970,1,1)</f>
        <v>40474</v>
      </c>
      <c r="N448">
        <v>1289800800</v>
      </c>
      <c r="O448" s="10">
        <f>INT(((N448/60)/60)/24)+DATE(1970,1,1)</f>
        <v>40497</v>
      </c>
      <c r="P448" t="b">
        <v>0</v>
      </c>
      <c r="Q448" t="b">
        <v>0</v>
      </c>
      <c r="R448" t="s">
        <v>50</v>
      </c>
      <c r="S448" t="str" cm="1">
        <f t="array" ref="S448:T448">_xlfn.TEXTSPLIT(R448,"/")</f>
        <v>music</v>
      </c>
      <c r="T448" t="str">
        <v>electric music</v>
      </c>
    </row>
    <row r="449" spans="1:20" x14ac:dyDescent="0.5">
      <c r="A449">
        <v>512</v>
      </c>
      <c r="B449" t="s">
        <v>1070</v>
      </c>
      <c r="C449" s="2" t="s">
        <v>1071</v>
      </c>
      <c r="D449" s="4">
        <v>9100</v>
      </c>
      <c r="E449" s="4">
        <v>12678</v>
      </c>
      <c r="F449" s="6">
        <f>E449/D449</f>
        <v>1.3931868131868133</v>
      </c>
      <c r="G449" t="s">
        <v>20</v>
      </c>
      <c r="H449" s="4">
        <v>239</v>
      </c>
      <c r="I449" s="4">
        <f>E449/H449</f>
        <v>53.046025104602514</v>
      </c>
      <c r="J449" t="s">
        <v>21</v>
      </c>
      <c r="K449" t="s">
        <v>22</v>
      </c>
      <c r="L449">
        <v>1404536400</v>
      </c>
      <c r="M449" s="10">
        <f>INT(((L449/60)/60)/24)+DATE(1970,1,1)</f>
        <v>41825</v>
      </c>
      <c r="N449">
        <v>1404622800</v>
      </c>
      <c r="O449" s="10">
        <f>INT(((N449/60)/60)/24)+DATE(1970,1,1)</f>
        <v>41826</v>
      </c>
      <c r="P449" t="b">
        <v>0</v>
      </c>
      <c r="Q449" t="b">
        <v>1</v>
      </c>
      <c r="R449" t="s">
        <v>89</v>
      </c>
      <c r="S449" t="str" cm="1">
        <f t="array" ref="S449:T449">_xlfn.TEXTSPLIT(R449,"/")</f>
        <v>games</v>
      </c>
      <c r="T449" t="str">
        <v>video games</v>
      </c>
    </row>
    <row r="450" spans="1:20" x14ac:dyDescent="0.5">
      <c r="A450">
        <v>838</v>
      </c>
      <c r="B450" t="s">
        <v>1709</v>
      </c>
      <c r="C450" s="2" t="s">
        <v>1710</v>
      </c>
      <c r="D450" s="4">
        <v>6400</v>
      </c>
      <c r="E450" s="4">
        <v>8890</v>
      </c>
      <c r="F450" s="6">
        <f>E450/D450</f>
        <v>1.3890625000000001</v>
      </c>
      <c r="G450" t="s">
        <v>20</v>
      </c>
      <c r="H450" s="4">
        <v>261</v>
      </c>
      <c r="I450" s="4">
        <f>E450/H450</f>
        <v>34.061302681992338</v>
      </c>
      <c r="J450" t="s">
        <v>21</v>
      </c>
      <c r="K450" t="s">
        <v>22</v>
      </c>
      <c r="L450">
        <v>1538024400</v>
      </c>
      <c r="M450" s="10">
        <f>INT(((L450/60)/60)/24)+DATE(1970,1,1)</f>
        <v>43370</v>
      </c>
      <c r="N450">
        <v>1538802000</v>
      </c>
      <c r="O450" s="10">
        <f>INT(((N450/60)/60)/24)+DATE(1970,1,1)</f>
        <v>43379</v>
      </c>
      <c r="P450" t="b">
        <v>0</v>
      </c>
      <c r="Q450" t="b">
        <v>0</v>
      </c>
      <c r="R450" t="s">
        <v>33</v>
      </c>
      <c r="S450" t="str" cm="1">
        <f t="array" ref="S450:T450">_xlfn.TEXTSPLIT(R450,"/")</f>
        <v>theater</v>
      </c>
      <c r="T450" t="str">
        <v>plays</v>
      </c>
    </row>
    <row r="451" spans="1:20" ht="31.5" x14ac:dyDescent="0.5">
      <c r="A451">
        <v>563</v>
      </c>
      <c r="B451" t="s">
        <v>1170</v>
      </c>
      <c r="C451" s="2" t="s">
        <v>1171</v>
      </c>
      <c r="D451" s="4">
        <v>3700</v>
      </c>
      <c r="E451" s="4">
        <v>5107</v>
      </c>
      <c r="F451" s="6">
        <f>E451/D451</f>
        <v>1.3802702702702703</v>
      </c>
      <c r="G451" t="s">
        <v>20</v>
      </c>
      <c r="H451" s="4">
        <v>85</v>
      </c>
      <c r="I451" s="4">
        <f>E451/H451</f>
        <v>60.082352941176474</v>
      </c>
      <c r="J451" t="s">
        <v>26</v>
      </c>
      <c r="K451" t="s">
        <v>27</v>
      </c>
      <c r="L451">
        <v>1542088800</v>
      </c>
      <c r="M451" s="10">
        <f>INT(((L451/60)/60)/24)+DATE(1970,1,1)</f>
        <v>43417</v>
      </c>
      <c r="N451">
        <v>1543816800</v>
      </c>
      <c r="O451" s="10">
        <f>INT(((N451/60)/60)/24)+DATE(1970,1,1)</f>
        <v>43437</v>
      </c>
      <c r="P451" t="b">
        <v>0</v>
      </c>
      <c r="Q451" t="b">
        <v>0</v>
      </c>
      <c r="R451" t="s">
        <v>42</v>
      </c>
      <c r="S451" t="str" cm="1">
        <f t="array" ref="S451:T451">_xlfn.TEXTSPLIT(R451,"/")</f>
        <v>film &amp; video</v>
      </c>
      <c r="T451" t="str">
        <v>documentary</v>
      </c>
    </row>
    <row r="452" spans="1:20" ht="31.5" x14ac:dyDescent="0.5">
      <c r="A452">
        <v>222</v>
      </c>
      <c r="B452" t="s">
        <v>497</v>
      </c>
      <c r="C452" s="2" t="s">
        <v>498</v>
      </c>
      <c r="D452" s="4">
        <v>4800</v>
      </c>
      <c r="E452" s="4">
        <v>6623</v>
      </c>
      <c r="F452" s="6">
        <f>E452/D452</f>
        <v>1.3797916666666667</v>
      </c>
      <c r="G452" t="s">
        <v>20</v>
      </c>
      <c r="H452" s="4">
        <v>138</v>
      </c>
      <c r="I452" s="4">
        <f>E452/H452</f>
        <v>47.992753623188406</v>
      </c>
      <c r="J452" t="s">
        <v>21</v>
      </c>
      <c r="K452" t="s">
        <v>22</v>
      </c>
      <c r="L452">
        <v>1412226000</v>
      </c>
      <c r="M452" s="10">
        <f>INT(((L452/60)/60)/24)+DATE(1970,1,1)</f>
        <v>41914</v>
      </c>
      <c r="N452">
        <v>1412312400</v>
      </c>
      <c r="O452" s="10">
        <f>INT(((N452/60)/60)/24)+DATE(1970,1,1)</f>
        <v>41915</v>
      </c>
      <c r="P452" t="b">
        <v>0</v>
      </c>
      <c r="Q452" t="b">
        <v>0</v>
      </c>
      <c r="R452" t="s">
        <v>122</v>
      </c>
      <c r="S452" t="str" cm="1">
        <f t="array" ref="S452:T452">_xlfn.TEXTSPLIT(R452,"/")</f>
        <v>photography</v>
      </c>
      <c r="T452" t="str">
        <v>photography books</v>
      </c>
    </row>
    <row r="453" spans="1:20" x14ac:dyDescent="0.5">
      <c r="A453">
        <v>558</v>
      </c>
      <c r="B453" t="s">
        <v>1160</v>
      </c>
      <c r="C453" s="2" t="s">
        <v>1161</v>
      </c>
      <c r="D453" s="4">
        <v>5800</v>
      </c>
      <c r="E453" s="4">
        <v>7966</v>
      </c>
      <c r="F453" s="6">
        <f>E453/D453</f>
        <v>1.373448275862069</v>
      </c>
      <c r="G453" t="s">
        <v>20</v>
      </c>
      <c r="H453" s="4">
        <v>126</v>
      </c>
      <c r="I453" s="4">
        <f>E453/H453</f>
        <v>63.222222222222221</v>
      </c>
      <c r="J453" t="s">
        <v>21</v>
      </c>
      <c r="K453" t="s">
        <v>22</v>
      </c>
      <c r="L453">
        <v>1456293600</v>
      </c>
      <c r="M453" s="10">
        <f>INT(((L453/60)/60)/24)+DATE(1970,1,1)</f>
        <v>42424</v>
      </c>
      <c r="N453">
        <v>1460005200</v>
      </c>
      <c r="O453" s="10">
        <f>INT(((N453/60)/60)/24)+DATE(1970,1,1)</f>
        <v>42467</v>
      </c>
      <c r="P453" t="b">
        <v>0</v>
      </c>
      <c r="Q453" t="b">
        <v>0</v>
      </c>
      <c r="R453" t="s">
        <v>33</v>
      </c>
      <c r="S453" t="str" cm="1">
        <f t="array" ref="S453:T453">_xlfn.TEXTSPLIT(R453,"/")</f>
        <v>theater</v>
      </c>
      <c r="T453" t="str">
        <v>plays</v>
      </c>
    </row>
    <row r="454" spans="1:20" x14ac:dyDescent="0.5">
      <c r="A454">
        <v>273</v>
      </c>
      <c r="B454" t="s">
        <v>598</v>
      </c>
      <c r="C454" s="2" t="s">
        <v>599</v>
      </c>
      <c r="D454" s="4">
        <v>7800</v>
      </c>
      <c r="E454" s="4">
        <v>10704</v>
      </c>
      <c r="F454" s="6">
        <f>E454/D454</f>
        <v>1.3723076923076922</v>
      </c>
      <c r="G454" t="s">
        <v>20</v>
      </c>
      <c r="H454" s="4">
        <v>282</v>
      </c>
      <c r="I454" s="4">
        <f>E454/H454</f>
        <v>37.957446808510639</v>
      </c>
      <c r="J454" t="s">
        <v>15</v>
      </c>
      <c r="K454" t="s">
        <v>16</v>
      </c>
      <c r="L454">
        <v>1505624400</v>
      </c>
      <c r="M454" s="10">
        <f>INT(((L454/60)/60)/24)+DATE(1970,1,1)</f>
        <v>42995</v>
      </c>
      <c r="N454">
        <v>1505883600</v>
      </c>
      <c r="O454" s="10">
        <f>INT(((N454/60)/60)/24)+DATE(1970,1,1)</f>
        <v>42998</v>
      </c>
      <c r="P454" t="b">
        <v>0</v>
      </c>
      <c r="Q454" t="b">
        <v>0</v>
      </c>
      <c r="R454" t="s">
        <v>33</v>
      </c>
      <c r="S454" t="str" cm="1">
        <f t="array" ref="S454:T454">_xlfn.TEXTSPLIT(R454,"/")</f>
        <v>theater</v>
      </c>
      <c r="T454" t="str">
        <v>plays</v>
      </c>
    </row>
    <row r="455" spans="1:20" x14ac:dyDescent="0.5">
      <c r="A455">
        <v>166</v>
      </c>
      <c r="B455" t="s">
        <v>384</v>
      </c>
      <c r="C455" s="2" t="s">
        <v>385</v>
      </c>
      <c r="D455" s="4">
        <v>9800</v>
      </c>
      <c r="E455" s="4">
        <v>13439</v>
      </c>
      <c r="F455" s="6">
        <f>E455/D455</f>
        <v>1.3713265306122449</v>
      </c>
      <c r="G455" t="s">
        <v>20</v>
      </c>
      <c r="H455" s="4">
        <v>244</v>
      </c>
      <c r="I455" s="4">
        <f>E455/H455</f>
        <v>55.077868852459019</v>
      </c>
      <c r="J455" t="s">
        <v>21</v>
      </c>
      <c r="K455" t="s">
        <v>22</v>
      </c>
      <c r="L455">
        <v>1292997600</v>
      </c>
      <c r="M455" s="10">
        <f>INT(((L455/60)/60)/24)+DATE(1970,1,1)</f>
        <v>40534</v>
      </c>
      <c r="N455">
        <v>1293343200</v>
      </c>
      <c r="O455" s="10">
        <f>INT(((N455/60)/60)/24)+DATE(1970,1,1)</f>
        <v>40538</v>
      </c>
      <c r="P455" t="b">
        <v>0</v>
      </c>
      <c r="Q455" t="b">
        <v>0</v>
      </c>
      <c r="R455" t="s">
        <v>122</v>
      </c>
      <c r="S455" t="str" cm="1">
        <f t="array" ref="S455:T455">_xlfn.TEXTSPLIT(R455,"/")</f>
        <v>photography</v>
      </c>
      <c r="T455" t="str">
        <v>photography books</v>
      </c>
    </row>
    <row r="456" spans="1:20" x14ac:dyDescent="0.5">
      <c r="A456">
        <v>967</v>
      </c>
      <c r="B456" t="s">
        <v>1963</v>
      </c>
      <c r="C456" s="2" t="s">
        <v>1964</v>
      </c>
      <c r="D456" s="4">
        <v>88400</v>
      </c>
      <c r="E456" s="4">
        <v>121138</v>
      </c>
      <c r="F456" s="6">
        <f>E456/D456</f>
        <v>1.3703393665158372</v>
      </c>
      <c r="G456" t="s">
        <v>20</v>
      </c>
      <c r="H456" s="4">
        <v>1573</v>
      </c>
      <c r="I456" s="4">
        <f>E456/H456</f>
        <v>77.010807374443743</v>
      </c>
      <c r="J456" t="s">
        <v>21</v>
      </c>
      <c r="K456" t="s">
        <v>22</v>
      </c>
      <c r="L456">
        <v>1333688400</v>
      </c>
      <c r="M456" s="10">
        <f>INT(((L456/60)/60)/24)+DATE(1970,1,1)</f>
        <v>41005</v>
      </c>
      <c r="N456">
        <v>1336885200</v>
      </c>
      <c r="O456" s="10">
        <f>INT(((N456/60)/60)/24)+DATE(1970,1,1)</f>
        <v>41042</v>
      </c>
      <c r="P456" t="b">
        <v>0</v>
      </c>
      <c r="Q456" t="b">
        <v>0</v>
      </c>
      <c r="R456" t="s">
        <v>319</v>
      </c>
      <c r="S456" t="str" cm="1">
        <f t="array" ref="S456:T456">_xlfn.TEXTSPLIT(R456,"/")</f>
        <v>music</v>
      </c>
      <c r="T456" t="str">
        <v>world music</v>
      </c>
    </row>
    <row r="457" spans="1:20" ht="31.5" x14ac:dyDescent="0.5">
      <c r="A457">
        <v>737</v>
      </c>
      <c r="B457" t="s">
        <v>1512</v>
      </c>
      <c r="C457" s="2" t="s">
        <v>1513</v>
      </c>
      <c r="D457" s="4">
        <v>3700</v>
      </c>
      <c r="E457" s="4">
        <v>5028</v>
      </c>
      <c r="F457" s="6">
        <f>E457/D457</f>
        <v>1.358918918918919</v>
      </c>
      <c r="G457" t="s">
        <v>20</v>
      </c>
      <c r="H457" s="4">
        <v>180</v>
      </c>
      <c r="I457" s="4">
        <f>E457/H457</f>
        <v>27.933333333333334</v>
      </c>
      <c r="J457" t="s">
        <v>21</v>
      </c>
      <c r="K457" t="s">
        <v>22</v>
      </c>
      <c r="L457">
        <v>1478844000</v>
      </c>
      <c r="M457" s="10">
        <f>INT(((L457/60)/60)/24)+DATE(1970,1,1)</f>
        <v>42685</v>
      </c>
      <c r="N457">
        <v>1479880800</v>
      </c>
      <c r="O457" s="10">
        <f>INT(((N457/60)/60)/24)+DATE(1970,1,1)</f>
        <v>42697</v>
      </c>
      <c r="P457" t="b">
        <v>0</v>
      </c>
      <c r="Q457" t="b">
        <v>0</v>
      </c>
      <c r="R457" t="s">
        <v>60</v>
      </c>
      <c r="S457" t="str" cm="1">
        <f t="array" ref="S457:T457">_xlfn.TEXTSPLIT(R457,"/")</f>
        <v>music</v>
      </c>
      <c r="T457" t="str">
        <v>indie rock</v>
      </c>
    </row>
    <row r="458" spans="1:20" x14ac:dyDescent="0.5">
      <c r="A458">
        <v>143</v>
      </c>
      <c r="B458" t="s">
        <v>338</v>
      </c>
      <c r="C458" s="2" t="s">
        <v>339</v>
      </c>
      <c r="D458" s="4">
        <v>5400</v>
      </c>
      <c r="E458" s="4">
        <v>7322</v>
      </c>
      <c r="F458" s="6">
        <f>E458/D458</f>
        <v>1.355925925925926</v>
      </c>
      <c r="G458" t="s">
        <v>20</v>
      </c>
      <c r="H458" s="4">
        <v>70</v>
      </c>
      <c r="I458" s="4">
        <f>E458/H458</f>
        <v>104.6</v>
      </c>
      <c r="J458" t="s">
        <v>21</v>
      </c>
      <c r="K458" t="s">
        <v>22</v>
      </c>
      <c r="L458">
        <v>1277701200</v>
      </c>
      <c r="M458" s="10">
        <f>INT(((L458/60)/60)/24)+DATE(1970,1,1)</f>
        <v>40357</v>
      </c>
      <c r="N458">
        <v>1279429200</v>
      </c>
      <c r="O458" s="10">
        <f>INT(((N458/60)/60)/24)+DATE(1970,1,1)</f>
        <v>40377</v>
      </c>
      <c r="P458" t="b">
        <v>0</v>
      </c>
      <c r="Q458" t="b">
        <v>0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5">
      <c r="A459">
        <v>774</v>
      </c>
      <c r="B459" t="s">
        <v>1583</v>
      </c>
      <c r="C459" s="2" t="s">
        <v>1584</v>
      </c>
      <c r="D459" s="4">
        <v>5000</v>
      </c>
      <c r="E459" s="4">
        <v>6775</v>
      </c>
      <c r="F459" s="6">
        <f>E459/D459</f>
        <v>1.355</v>
      </c>
      <c r="G459" t="s">
        <v>20</v>
      </c>
      <c r="H459" s="4">
        <v>78</v>
      </c>
      <c r="I459" s="4">
        <f>E459/H459</f>
        <v>86.858974358974365</v>
      </c>
      <c r="J459" t="s">
        <v>107</v>
      </c>
      <c r="K459" t="s">
        <v>108</v>
      </c>
      <c r="L459">
        <v>1463979600</v>
      </c>
      <c r="M459" s="10">
        <f>INT(((L459/60)/60)/24)+DATE(1970,1,1)</f>
        <v>42513</v>
      </c>
      <c r="N459">
        <v>1467522000</v>
      </c>
      <c r="O459" s="10">
        <f>INT(((N459/60)/60)/24)+DATE(1970,1,1)</f>
        <v>42554</v>
      </c>
      <c r="P459" t="b">
        <v>0</v>
      </c>
      <c r="Q459" t="b">
        <v>0</v>
      </c>
      <c r="R459" t="s">
        <v>28</v>
      </c>
      <c r="S459" t="str" cm="1">
        <f t="array" ref="S459:T459">_xlfn.TEXTSPLIT(R459,"/")</f>
        <v>technology</v>
      </c>
      <c r="T459" t="str">
        <v>web</v>
      </c>
    </row>
    <row r="460" spans="1:20" x14ac:dyDescent="0.5">
      <c r="A460">
        <v>203</v>
      </c>
      <c r="B460" t="s">
        <v>458</v>
      </c>
      <c r="C460" s="2" t="s">
        <v>459</v>
      </c>
      <c r="D460" s="4">
        <v>143900</v>
      </c>
      <c r="E460" s="4">
        <v>193413</v>
      </c>
      <c r="F460" s="6">
        <f>E460/D460</f>
        <v>1.3440792216817234</v>
      </c>
      <c r="G460" t="s">
        <v>20</v>
      </c>
      <c r="H460" s="4">
        <v>4498</v>
      </c>
      <c r="I460" s="4">
        <f>E460/H460</f>
        <v>42.999777678968428</v>
      </c>
      <c r="J460" t="s">
        <v>26</v>
      </c>
      <c r="K460" t="s">
        <v>27</v>
      </c>
      <c r="L460">
        <v>1484632800</v>
      </c>
      <c r="M460" s="10">
        <f>INT(((L460/60)/60)/24)+DATE(1970,1,1)</f>
        <v>42752</v>
      </c>
      <c r="N460">
        <v>1484805600</v>
      </c>
      <c r="O460" s="10">
        <f>INT(((N460/60)/60)/24)+DATE(1970,1,1)</f>
        <v>42754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5">
      <c r="A461">
        <v>724</v>
      </c>
      <c r="B461" t="s">
        <v>1486</v>
      </c>
      <c r="C461" s="2" t="s">
        <v>1487</v>
      </c>
      <c r="D461" s="4">
        <v>8400</v>
      </c>
      <c r="E461" s="4">
        <v>11261</v>
      </c>
      <c r="F461" s="6">
        <f>E461/D461</f>
        <v>1.3405952380952382</v>
      </c>
      <c r="G461" t="s">
        <v>20</v>
      </c>
      <c r="H461" s="4">
        <v>121</v>
      </c>
      <c r="I461" s="4">
        <f>E461/H461</f>
        <v>93.066115702479337</v>
      </c>
      <c r="J461" t="s">
        <v>40</v>
      </c>
      <c r="K461" t="s">
        <v>41</v>
      </c>
      <c r="L461">
        <v>1413954000</v>
      </c>
      <c r="M461" s="10">
        <f>INT(((L461/60)/60)/24)+DATE(1970,1,1)</f>
        <v>41934</v>
      </c>
      <c r="N461">
        <v>1414126800</v>
      </c>
      <c r="O461" s="10">
        <f>INT(((N461/60)/60)/24)+DATE(1970,1,1)</f>
        <v>41936</v>
      </c>
      <c r="P461" t="b">
        <v>0</v>
      </c>
      <c r="Q461" t="b">
        <v>1</v>
      </c>
      <c r="R461" t="s">
        <v>33</v>
      </c>
      <c r="S461" t="str" cm="1">
        <f t="array" ref="S461:T461">_xlfn.TEXTSPLIT(R461,"/")</f>
        <v>theater</v>
      </c>
      <c r="T461" t="str">
        <v>plays</v>
      </c>
    </row>
    <row r="462" spans="1:20" x14ac:dyDescent="0.5">
      <c r="A462">
        <v>695</v>
      </c>
      <c r="B462" t="s">
        <v>1429</v>
      </c>
      <c r="C462" s="2" t="s">
        <v>1430</v>
      </c>
      <c r="D462" s="4">
        <v>9200</v>
      </c>
      <c r="E462" s="4">
        <v>12322</v>
      </c>
      <c r="F462" s="6">
        <f>E462/D462</f>
        <v>1.3393478260869565</v>
      </c>
      <c r="G462" t="s">
        <v>20</v>
      </c>
      <c r="H462" s="4">
        <v>196</v>
      </c>
      <c r="I462" s="4">
        <f>E462/H462</f>
        <v>62.867346938775512</v>
      </c>
      <c r="J462" t="s">
        <v>107</v>
      </c>
      <c r="K462" t="s">
        <v>108</v>
      </c>
      <c r="L462">
        <v>1447480800</v>
      </c>
      <c r="M462" s="10">
        <f>INT(((L462/60)/60)/24)+DATE(1970,1,1)</f>
        <v>42322</v>
      </c>
      <c r="N462">
        <v>1448863200</v>
      </c>
      <c r="O462" s="10">
        <f>INT(((N462/60)/60)/24)+DATE(1970,1,1)</f>
        <v>42338</v>
      </c>
      <c r="P462" t="b">
        <v>1</v>
      </c>
      <c r="Q462" t="b">
        <v>0</v>
      </c>
      <c r="R462" t="s">
        <v>23</v>
      </c>
      <c r="S462" t="str" cm="1">
        <f t="array" ref="S462:T462">_xlfn.TEXTSPLIT(R462,"/")</f>
        <v>music</v>
      </c>
      <c r="T462" t="str">
        <v>rock</v>
      </c>
    </row>
    <row r="463" spans="1:20" x14ac:dyDescent="0.5">
      <c r="A463">
        <v>328</v>
      </c>
      <c r="B463" t="s">
        <v>708</v>
      </c>
      <c r="C463" s="2" t="s">
        <v>709</v>
      </c>
      <c r="D463" s="4">
        <v>98700</v>
      </c>
      <c r="E463" s="4">
        <v>131826</v>
      </c>
      <c r="F463" s="6">
        <f>E463/D463</f>
        <v>1.3356231003039514</v>
      </c>
      <c r="G463" t="s">
        <v>20</v>
      </c>
      <c r="H463" s="4">
        <v>2441</v>
      </c>
      <c r="I463" s="4">
        <f>E463/H463</f>
        <v>54.004916018025398</v>
      </c>
      <c r="J463" t="s">
        <v>21</v>
      </c>
      <c r="K463" t="s">
        <v>22</v>
      </c>
      <c r="L463">
        <v>1543557600</v>
      </c>
      <c r="M463" s="10">
        <f>INT(((L463/60)/60)/24)+DATE(1970,1,1)</f>
        <v>43434</v>
      </c>
      <c r="N463">
        <v>1544508000</v>
      </c>
      <c r="O463" s="10">
        <f>INT(((N463/60)/60)/24)+DATE(1970,1,1)</f>
        <v>43445</v>
      </c>
      <c r="P463" t="b">
        <v>0</v>
      </c>
      <c r="Q463" t="b">
        <v>0</v>
      </c>
      <c r="R463" t="s">
        <v>23</v>
      </c>
      <c r="S463" t="str" cm="1">
        <f t="array" ref="S463:T463">_xlfn.TEXTSPLIT(R463,"/")</f>
        <v>music</v>
      </c>
      <c r="T463" t="str">
        <v>rock</v>
      </c>
    </row>
    <row r="464" spans="1:20" x14ac:dyDescent="0.5">
      <c r="A464">
        <v>464</v>
      </c>
      <c r="B464" t="s">
        <v>976</v>
      </c>
      <c r="C464" s="2" t="s">
        <v>977</v>
      </c>
      <c r="D464" s="4">
        <v>71200</v>
      </c>
      <c r="E464" s="4">
        <v>95020</v>
      </c>
      <c r="F464" s="6">
        <f>E464/D464</f>
        <v>1.3345505617977529</v>
      </c>
      <c r="G464" t="s">
        <v>20</v>
      </c>
      <c r="H464" s="4">
        <v>2436</v>
      </c>
      <c r="I464" s="4">
        <f>E464/H464</f>
        <v>39.006568144499177</v>
      </c>
      <c r="J464" t="s">
        <v>21</v>
      </c>
      <c r="K464" t="s">
        <v>22</v>
      </c>
      <c r="L464">
        <v>1518328800</v>
      </c>
      <c r="M464" s="10">
        <f>INT(((L464/60)/60)/24)+DATE(1970,1,1)</f>
        <v>43142</v>
      </c>
      <c r="N464">
        <v>1519538400</v>
      </c>
      <c r="O464" s="10">
        <f>INT(((N464/60)/60)/24)+DATE(1970,1,1)</f>
        <v>43156</v>
      </c>
      <c r="P464" t="b">
        <v>0</v>
      </c>
      <c r="Q464" t="b">
        <v>0</v>
      </c>
      <c r="R464" t="s">
        <v>33</v>
      </c>
      <c r="S464" t="str" cm="1">
        <f t="array" ref="S464:T464">_xlfn.TEXTSPLIT(R464,"/")</f>
        <v>theater</v>
      </c>
      <c r="T464" t="str">
        <v>plays</v>
      </c>
    </row>
    <row r="465" spans="1:20" x14ac:dyDescent="0.5">
      <c r="A465">
        <v>849</v>
      </c>
      <c r="B465" t="s">
        <v>1731</v>
      </c>
      <c r="C465" s="2" t="s">
        <v>1732</v>
      </c>
      <c r="D465" s="4">
        <v>6700</v>
      </c>
      <c r="E465" s="4">
        <v>8917</v>
      </c>
      <c r="F465" s="6">
        <f>E465/D465</f>
        <v>1.3308955223880596</v>
      </c>
      <c r="G465" t="s">
        <v>20</v>
      </c>
      <c r="H465" s="4">
        <v>307</v>
      </c>
      <c r="I465" s="4">
        <f>E465/H465</f>
        <v>29.045602605863191</v>
      </c>
      <c r="J465" t="s">
        <v>21</v>
      </c>
      <c r="K465" t="s">
        <v>22</v>
      </c>
      <c r="L465">
        <v>1328767200</v>
      </c>
      <c r="M465" s="10">
        <f>INT(((L465/60)/60)/24)+DATE(1970,1,1)</f>
        <v>40948</v>
      </c>
      <c r="N465">
        <v>1329026400</v>
      </c>
      <c r="O465" s="10">
        <f>INT(((N465/60)/60)/24)+DATE(1970,1,1)</f>
        <v>40951</v>
      </c>
      <c r="P465" t="b">
        <v>0</v>
      </c>
      <c r="Q465" t="b">
        <v>1</v>
      </c>
      <c r="R465" t="s">
        <v>60</v>
      </c>
      <c r="S465" t="str" cm="1">
        <f t="array" ref="S465:T465">_xlfn.TEXTSPLIT(R465,"/")</f>
        <v>music</v>
      </c>
      <c r="T465" t="str">
        <v>indie rock</v>
      </c>
    </row>
    <row r="466" spans="1:20" x14ac:dyDescent="0.5">
      <c r="A466">
        <v>84</v>
      </c>
      <c r="B466" t="s">
        <v>217</v>
      </c>
      <c r="C466" s="2" t="s">
        <v>218</v>
      </c>
      <c r="D466" s="4">
        <v>31400</v>
      </c>
      <c r="E466" s="4">
        <v>41564</v>
      </c>
      <c r="F466" s="6">
        <f>E466/D466</f>
        <v>1.3236942675159236</v>
      </c>
      <c r="G466" t="s">
        <v>20</v>
      </c>
      <c r="H466" s="4">
        <v>374</v>
      </c>
      <c r="I466" s="4">
        <f>E466/H466</f>
        <v>111.1336898395722</v>
      </c>
      <c r="J466" t="s">
        <v>21</v>
      </c>
      <c r="K466" t="s">
        <v>22</v>
      </c>
      <c r="L466">
        <v>1343451600</v>
      </c>
      <c r="M466" s="10">
        <f>INT(((L466/60)/60)/24)+DATE(1970,1,1)</f>
        <v>41118</v>
      </c>
      <c r="N466">
        <v>1344315600</v>
      </c>
      <c r="O466" s="10">
        <f>INT(((N466/60)/60)/24)+DATE(1970,1,1)</f>
        <v>41128</v>
      </c>
      <c r="P466" t="b">
        <v>0</v>
      </c>
      <c r="Q466" t="b">
        <v>0</v>
      </c>
      <c r="R466" t="s">
        <v>65</v>
      </c>
      <c r="S466" t="str" cm="1">
        <f t="array" ref="S466:T466">_xlfn.TEXTSPLIT(R466,"/")</f>
        <v>technology</v>
      </c>
      <c r="T466" t="str">
        <v>wearables</v>
      </c>
    </row>
    <row r="467" spans="1:20" x14ac:dyDescent="0.5">
      <c r="A467">
        <v>307</v>
      </c>
      <c r="B467" t="s">
        <v>666</v>
      </c>
      <c r="C467" s="2" t="s">
        <v>667</v>
      </c>
      <c r="D467" s="4">
        <v>32900</v>
      </c>
      <c r="E467" s="4">
        <v>43473</v>
      </c>
      <c r="F467" s="6">
        <f>E467/D467</f>
        <v>1.3213677811550153</v>
      </c>
      <c r="G467" t="s">
        <v>20</v>
      </c>
      <c r="H467" s="4">
        <v>659</v>
      </c>
      <c r="I467" s="4">
        <f>E467/H467</f>
        <v>65.968133535660087</v>
      </c>
      <c r="J467" t="s">
        <v>36</v>
      </c>
      <c r="K467" t="s">
        <v>37</v>
      </c>
      <c r="L467">
        <v>1338958800</v>
      </c>
      <c r="M467" s="10">
        <f>INT(((L467/60)/60)/24)+DATE(1970,1,1)</f>
        <v>41066</v>
      </c>
      <c r="N467">
        <v>1340686800</v>
      </c>
      <c r="O467" s="10">
        <f>INT(((N467/60)/60)/24)+DATE(1970,1,1)</f>
        <v>41086</v>
      </c>
      <c r="P467" t="b">
        <v>0</v>
      </c>
      <c r="Q467" t="b">
        <v>1</v>
      </c>
      <c r="R467" t="s">
        <v>119</v>
      </c>
      <c r="S467" t="str" cm="1">
        <f t="array" ref="S467:T467">_xlfn.TEXTSPLIT(R467,"/")</f>
        <v>publishing</v>
      </c>
      <c r="T467" t="str">
        <v>fiction</v>
      </c>
    </row>
    <row r="468" spans="1:20" ht="31.5" x14ac:dyDescent="0.5">
      <c r="A468">
        <v>408</v>
      </c>
      <c r="B468" t="s">
        <v>867</v>
      </c>
      <c r="C468" s="2" t="s">
        <v>868</v>
      </c>
      <c r="D468" s="4">
        <v>9200</v>
      </c>
      <c r="E468" s="4">
        <v>12129</v>
      </c>
      <c r="F468" s="6">
        <f>E468/D468</f>
        <v>1.3183695652173912</v>
      </c>
      <c r="G468" t="s">
        <v>20</v>
      </c>
      <c r="H468" s="4">
        <v>154</v>
      </c>
      <c r="I468" s="4">
        <f>E468/H468</f>
        <v>78.759740259740255</v>
      </c>
      <c r="J468" t="s">
        <v>15</v>
      </c>
      <c r="K468" t="s">
        <v>16</v>
      </c>
      <c r="L468">
        <v>1466398800</v>
      </c>
      <c r="M468" s="10">
        <f>INT(((L468/60)/60)/24)+DATE(1970,1,1)</f>
        <v>42541</v>
      </c>
      <c r="N468">
        <v>1468126800</v>
      </c>
      <c r="O468" s="10">
        <f>INT(((N468/60)/60)/24)+DATE(1970,1,1)</f>
        <v>42561</v>
      </c>
      <c r="P468" t="b">
        <v>0</v>
      </c>
      <c r="Q468" t="b">
        <v>0</v>
      </c>
      <c r="R468" t="s">
        <v>42</v>
      </c>
      <c r="S468" t="str" cm="1">
        <f t="array" ref="S468:T468">_xlfn.TEXTSPLIT(R468,"/")</f>
        <v>film &amp; video</v>
      </c>
      <c r="T468" t="str">
        <v>documentary</v>
      </c>
    </row>
    <row r="469" spans="1:20" x14ac:dyDescent="0.5">
      <c r="A469">
        <v>2</v>
      </c>
      <c r="B469" t="s">
        <v>24</v>
      </c>
      <c r="C469" s="2" t="s">
        <v>25</v>
      </c>
      <c r="D469" s="4">
        <v>108400</v>
      </c>
      <c r="E469" s="4">
        <v>142523</v>
      </c>
      <c r="F469" s="6">
        <f>E469/D469</f>
        <v>1.3147878228782288</v>
      </c>
      <c r="G469" t="s">
        <v>20</v>
      </c>
      <c r="H469" s="4">
        <v>1425</v>
      </c>
      <c r="I469" s="4">
        <f>E469/H469</f>
        <v>100.01614035087719</v>
      </c>
      <c r="J469" t="s">
        <v>26</v>
      </c>
      <c r="K469" t="s">
        <v>27</v>
      </c>
      <c r="L469">
        <v>1384668000</v>
      </c>
      <c r="M469" s="10">
        <f>INT(((L469/60)/60)/24)+DATE(1970,1,1)</f>
        <v>41595</v>
      </c>
      <c r="N469">
        <v>1384840800</v>
      </c>
      <c r="O469" s="10">
        <f>INT(((N469/60)/60)/24)+DATE(1970,1,1)</f>
        <v>41597</v>
      </c>
      <c r="P469" t="b">
        <v>0</v>
      </c>
      <c r="Q469" t="b">
        <v>0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5">
      <c r="A470">
        <v>607</v>
      </c>
      <c r="B470" t="s">
        <v>1256</v>
      </c>
      <c r="C470" s="2" t="s">
        <v>1257</v>
      </c>
      <c r="D470" s="4">
        <v>137600</v>
      </c>
      <c r="E470" s="4">
        <v>180667</v>
      </c>
      <c r="F470" s="6">
        <f>E470/D470</f>
        <v>1.3129869186046512</v>
      </c>
      <c r="G470" t="s">
        <v>20</v>
      </c>
      <c r="H470" s="4">
        <v>2230</v>
      </c>
      <c r="I470" s="4">
        <f>E470/H470</f>
        <v>81.016591928251117</v>
      </c>
      <c r="J470" t="s">
        <v>21</v>
      </c>
      <c r="K470" t="s">
        <v>22</v>
      </c>
      <c r="L470">
        <v>1395550800</v>
      </c>
      <c r="M470" s="10">
        <f>INT(((L470/60)/60)/24)+DATE(1970,1,1)</f>
        <v>41721</v>
      </c>
      <c r="N470">
        <v>1395723600</v>
      </c>
      <c r="O470" s="10">
        <f>INT(((N470/60)/60)/24)+DATE(1970,1,1)</f>
        <v>41723</v>
      </c>
      <c r="P470" t="b">
        <v>0</v>
      </c>
      <c r="Q470" t="b">
        <v>0</v>
      </c>
      <c r="R470" t="s">
        <v>17</v>
      </c>
      <c r="S470" t="str" cm="1">
        <f t="array" ref="S470:T470">_xlfn.TEXTSPLIT(R470,"/")</f>
        <v>food</v>
      </c>
      <c r="T470" t="str">
        <v>food trucks</v>
      </c>
    </row>
    <row r="471" spans="1:20" x14ac:dyDescent="0.5">
      <c r="A471">
        <v>85</v>
      </c>
      <c r="B471" t="s">
        <v>219</v>
      </c>
      <c r="C471" s="2" t="s">
        <v>220</v>
      </c>
      <c r="D471" s="4">
        <v>4900</v>
      </c>
      <c r="E471" s="4">
        <v>6430</v>
      </c>
      <c r="F471" s="6">
        <f>E471/D471</f>
        <v>1.3122448979591836</v>
      </c>
      <c r="G471" t="s">
        <v>20</v>
      </c>
      <c r="H471" s="4">
        <v>71</v>
      </c>
      <c r="I471" s="4">
        <f>E471/H471</f>
        <v>90.563380281690144</v>
      </c>
      <c r="J471" t="s">
        <v>26</v>
      </c>
      <c r="K471" t="s">
        <v>27</v>
      </c>
      <c r="L471">
        <v>1315717200</v>
      </c>
      <c r="M471" s="10">
        <f>INT(((L471/60)/60)/24)+DATE(1970,1,1)</f>
        <v>40797</v>
      </c>
      <c r="N471">
        <v>1316408400</v>
      </c>
      <c r="O471" s="10">
        <f>INT(((N471/60)/60)/24)+DATE(1970,1,1)</f>
        <v>40805</v>
      </c>
      <c r="P471" t="b">
        <v>0</v>
      </c>
      <c r="Q471" t="b">
        <v>0</v>
      </c>
      <c r="R471" t="s">
        <v>60</v>
      </c>
      <c r="S471" t="str" cm="1">
        <f t="array" ref="S471:T471">_xlfn.TEXTSPLIT(R471,"/")</f>
        <v>music</v>
      </c>
      <c r="T471" t="str">
        <v>indie rock</v>
      </c>
    </row>
    <row r="472" spans="1:20" x14ac:dyDescent="0.5">
      <c r="A472">
        <v>815</v>
      </c>
      <c r="B472" t="s">
        <v>1664</v>
      </c>
      <c r="C472" s="2" t="s">
        <v>1665</v>
      </c>
      <c r="D472" s="4">
        <v>9000</v>
      </c>
      <c r="E472" s="4">
        <v>11721</v>
      </c>
      <c r="F472" s="6">
        <f>E472/D472</f>
        <v>1.3023333333333333</v>
      </c>
      <c r="G472" t="s">
        <v>20</v>
      </c>
      <c r="H472" s="4">
        <v>183</v>
      </c>
      <c r="I472" s="4">
        <f>E472/H472</f>
        <v>64.049180327868854</v>
      </c>
      <c r="J472" t="s">
        <v>15</v>
      </c>
      <c r="K472" t="s">
        <v>16</v>
      </c>
      <c r="L472">
        <v>1511935200</v>
      </c>
      <c r="M472" s="10">
        <f>INT(((L472/60)/60)/24)+DATE(1970,1,1)</f>
        <v>43068</v>
      </c>
      <c r="N472">
        <v>1514181600</v>
      </c>
      <c r="O472" s="10">
        <f>INT(((N472/60)/60)/24)+DATE(1970,1,1)</f>
        <v>43094</v>
      </c>
      <c r="P472" t="b">
        <v>0</v>
      </c>
      <c r="Q472" t="b">
        <v>0</v>
      </c>
      <c r="R472" t="s">
        <v>23</v>
      </c>
      <c r="S472" t="str" cm="1">
        <f t="array" ref="S472:T472">_xlfn.TEXTSPLIT(R472,"/")</f>
        <v>music</v>
      </c>
      <c r="T472" t="str">
        <v>rock</v>
      </c>
    </row>
    <row r="473" spans="1:20" x14ac:dyDescent="0.5">
      <c r="A473">
        <v>395</v>
      </c>
      <c r="B473" t="s">
        <v>295</v>
      </c>
      <c r="C473" s="2" t="s">
        <v>842</v>
      </c>
      <c r="D473" s="4">
        <v>7100</v>
      </c>
      <c r="E473" s="4">
        <v>9238</v>
      </c>
      <c r="F473" s="6">
        <f>E473/D473</f>
        <v>1.3011267605633803</v>
      </c>
      <c r="G473" t="s">
        <v>20</v>
      </c>
      <c r="H473" s="4">
        <v>220</v>
      </c>
      <c r="I473" s="4">
        <f>E473/H473</f>
        <v>41.990909090909092</v>
      </c>
      <c r="J473" t="s">
        <v>21</v>
      </c>
      <c r="K473" t="s">
        <v>22</v>
      </c>
      <c r="L473">
        <v>1323324000</v>
      </c>
      <c r="M473" s="10">
        <f>INT(((L473/60)/60)/24)+DATE(1970,1,1)</f>
        <v>40885</v>
      </c>
      <c r="N473">
        <v>1323410400</v>
      </c>
      <c r="O473" s="10">
        <f>INT(((N473/60)/60)/24)+DATE(1970,1,1)</f>
        <v>40886</v>
      </c>
      <c r="P473" t="b">
        <v>1</v>
      </c>
      <c r="Q473" t="b">
        <v>0</v>
      </c>
      <c r="R473" t="s">
        <v>33</v>
      </c>
      <c r="S473" t="str" cm="1">
        <f t="array" ref="S473:T473">_xlfn.TEXTSPLIT(R473,"/")</f>
        <v>theater</v>
      </c>
      <c r="T473" t="str">
        <v>plays</v>
      </c>
    </row>
    <row r="474" spans="1:20" x14ac:dyDescent="0.5">
      <c r="A474">
        <v>144</v>
      </c>
      <c r="B474" t="s">
        <v>340</v>
      </c>
      <c r="C474" s="2" t="s">
        <v>341</v>
      </c>
      <c r="D474" s="4">
        <v>9000</v>
      </c>
      <c r="E474" s="4">
        <v>11619</v>
      </c>
      <c r="F474" s="6">
        <f>E474/D474</f>
        <v>1.2909999999999999</v>
      </c>
      <c r="G474" t="s">
        <v>20</v>
      </c>
      <c r="H474" s="4">
        <v>135</v>
      </c>
      <c r="I474" s="4">
        <f>E474/H474</f>
        <v>86.066666666666663</v>
      </c>
      <c r="J474" t="s">
        <v>21</v>
      </c>
      <c r="K474" t="s">
        <v>22</v>
      </c>
      <c r="L474">
        <v>1560747600</v>
      </c>
      <c r="M474" s="10">
        <f>INT(((L474/60)/60)/24)+DATE(1970,1,1)</f>
        <v>43633</v>
      </c>
      <c r="N474">
        <v>1561438800</v>
      </c>
      <c r="O474" s="10">
        <f>INT(((N474/60)/60)/24)+DATE(1970,1,1)</f>
        <v>43641</v>
      </c>
      <c r="P474" t="b">
        <v>0</v>
      </c>
      <c r="Q474" t="b">
        <v>0</v>
      </c>
      <c r="R474" t="s">
        <v>33</v>
      </c>
      <c r="S474" t="str" cm="1">
        <f t="array" ref="S474:T474">_xlfn.TEXTSPLIT(R474,"/")</f>
        <v>theater</v>
      </c>
      <c r="T474" t="str">
        <v>plays</v>
      </c>
    </row>
    <row r="475" spans="1:20" x14ac:dyDescent="0.5">
      <c r="A475">
        <v>420</v>
      </c>
      <c r="B475" t="s">
        <v>889</v>
      </c>
      <c r="C475" s="2" t="s">
        <v>890</v>
      </c>
      <c r="D475" s="4">
        <v>5000</v>
      </c>
      <c r="E475" s="4">
        <v>6423</v>
      </c>
      <c r="F475" s="6">
        <f>E475/D475</f>
        <v>1.2846</v>
      </c>
      <c r="G475" t="s">
        <v>20</v>
      </c>
      <c r="H475" s="4">
        <v>94</v>
      </c>
      <c r="I475" s="4">
        <f>E475/H475</f>
        <v>68.329787234042556</v>
      </c>
      <c r="J475" t="s">
        <v>21</v>
      </c>
      <c r="K475" t="s">
        <v>22</v>
      </c>
      <c r="L475">
        <v>1498366800</v>
      </c>
      <c r="M475" s="10">
        <f>INT(((L475/60)/60)/24)+DATE(1970,1,1)</f>
        <v>42911</v>
      </c>
      <c r="N475">
        <v>1499576400</v>
      </c>
      <c r="O475" s="10">
        <f>INT(((N475/60)/60)/24)+DATE(1970,1,1)</f>
        <v>42925</v>
      </c>
      <c r="P475" t="b">
        <v>0</v>
      </c>
      <c r="Q475" t="b">
        <v>0</v>
      </c>
      <c r="R475" t="s">
        <v>33</v>
      </c>
      <c r="S475" t="str" cm="1">
        <f t="array" ref="S475:T475">_xlfn.TEXTSPLIT(R475,"/")</f>
        <v>theater</v>
      </c>
      <c r="T475" t="str">
        <v>plays</v>
      </c>
    </row>
    <row r="476" spans="1:20" x14ac:dyDescent="0.5">
      <c r="A476">
        <v>602</v>
      </c>
      <c r="B476" t="s">
        <v>1246</v>
      </c>
      <c r="C476" s="2" t="s">
        <v>1247</v>
      </c>
      <c r="D476" s="4">
        <v>71100</v>
      </c>
      <c r="E476" s="4">
        <v>91176</v>
      </c>
      <c r="F476" s="6">
        <f>E476/D476</f>
        <v>1.2823628691983122</v>
      </c>
      <c r="G476" t="s">
        <v>20</v>
      </c>
      <c r="H476" s="4">
        <v>1140</v>
      </c>
      <c r="I476" s="4">
        <f>E476/H476</f>
        <v>79.978947368421046</v>
      </c>
      <c r="J476" t="s">
        <v>21</v>
      </c>
      <c r="K476" t="s">
        <v>22</v>
      </c>
      <c r="L476">
        <v>1433480400</v>
      </c>
      <c r="M476" s="10">
        <f>INT(((L476/60)/60)/24)+DATE(1970,1,1)</f>
        <v>42160</v>
      </c>
      <c r="N476">
        <v>1434430800</v>
      </c>
      <c r="O476" s="10">
        <f>INT(((N476/60)/60)/24)+DATE(1970,1,1)</f>
        <v>42171</v>
      </c>
      <c r="P476" t="b">
        <v>0</v>
      </c>
      <c r="Q476" t="b">
        <v>0</v>
      </c>
      <c r="R476" t="s">
        <v>33</v>
      </c>
      <c r="S476" t="str" cm="1">
        <f t="array" ref="S476:T476">_xlfn.TEXTSPLIT(R476,"/")</f>
        <v>theater</v>
      </c>
      <c r="T476" t="str">
        <v>plays</v>
      </c>
    </row>
    <row r="477" spans="1:20" ht="31.5" x14ac:dyDescent="0.5">
      <c r="A477">
        <v>893</v>
      </c>
      <c r="B477" t="s">
        <v>1818</v>
      </c>
      <c r="C477" s="2" t="s">
        <v>1819</v>
      </c>
      <c r="D477" s="4">
        <v>8400</v>
      </c>
      <c r="E477" s="4">
        <v>10770</v>
      </c>
      <c r="F477" s="6">
        <f>E477/D477</f>
        <v>1.2821428571428573</v>
      </c>
      <c r="G477" t="s">
        <v>20</v>
      </c>
      <c r="H477" s="4">
        <v>199</v>
      </c>
      <c r="I477" s="4">
        <f>E477/H477</f>
        <v>54.120603015075375</v>
      </c>
      <c r="J477" t="s">
        <v>107</v>
      </c>
      <c r="K477" t="s">
        <v>108</v>
      </c>
      <c r="L477">
        <v>1434344400</v>
      </c>
      <c r="M477" s="10">
        <f>INT(((L477/60)/60)/24)+DATE(1970,1,1)</f>
        <v>42170</v>
      </c>
      <c r="N477">
        <v>1434690000</v>
      </c>
      <c r="O477" s="10">
        <f>INT(((N477/60)/60)/24)+DATE(1970,1,1)</f>
        <v>42174</v>
      </c>
      <c r="P477" t="b">
        <v>0</v>
      </c>
      <c r="Q477" t="b">
        <v>1</v>
      </c>
      <c r="R477" t="s">
        <v>42</v>
      </c>
      <c r="S477" t="str" cm="1">
        <f t="array" ref="S477:T477">_xlfn.TEXTSPLIT(R477,"/")</f>
        <v>film &amp; video</v>
      </c>
      <c r="T477" t="str">
        <v>documentary</v>
      </c>
    </row>
    <row r="478" spans="1:20" ht="31.5" x14ac:dyDescent="0.5">
      <c r="A478">
        <v>22</v>
      </c>
      <c r="B478" t="s">
        <v>81</v>
      </c>
      <c r="C478" s="2" t="s">
        <v>82</v>
      </c>
      <c r="D478" s="4">
        <v>59100</v>
      </c>
      <c r="E478" s="4">
        <v>75690</v>
      </c>
      <c r="F478" s="6">
        <f>E478/D478</f>
        <v>1.2807106598984772</v>
      </c>
      <c r="G478" t="s">
        <v>20</v>
      </c>
      <c r="H478" s="4">
        <v>890</v>
      </c>
      <c r="I478" s="4">
        <f>E478/H478</f>
        <v>85.044943820224717</v>
      </c>
      <c r="J478" t="s">
        <v>21</v>
      </c>
      <c r="K478" t="s">
        <v>22</v>
      </c>
      <c r="L478">
        <v>1522731600</v>
      </c>
      <c r="M478" s="10">
        <f>INT(((L478/60)/60)/24)+DATE(1970,1,1)</f>
        <v>43193</v>
      </c>
      <c r="N478">
        <v>1524027600</v>
      </c>
      <c r="O478" s="10">
        <f>INT(((N478/60)/60)/24)+DATE(1970,1,1)</f>
        <v>43208</v>
      </c>
      <c r="P478" t="b">
        <v>0</v>
      </c>
      <c r="Q478" t="b">
        <v>0</v>
      </c>
      <c r="R478" t="s">
        <v>33</v>
      </c>
      <c r="S478" t="str" cm="1">
        <f t="array" ref="S478:T478">_xlfn.TEXTSPLIT(R478,"/")</f>
        <v>theater</v>
      </c>
      <c r="T478" t="str">
        <v>plays</v>
      </c>
    </row>
    <row r="479" spans="1:20" x14ac:dyDescent="0.5">
      <c r="A479">
        <v>706</v>
      </c>
      <c r="B479" t="s">
        <v>1450</v>
      </c>
      <c r="C479" s="2" t="s">
        <v>1451</v>
      </c>
      <c r="D479" s="4">
        <v>108400</v>
      </c>
      <c r="E479" s="4">
        <v>138586</v>
      </c>
      <c r="F479" s="6">
        <f>E479/D479</f>
        <v>1.278468634686347</v>
      </c>
      <c r="G479" t="s">
        <v>20</v>
      </c>
      <c r="H479" s="4">
        <v>1345</v>
      </c>
      <c r="I479" s="4">
        <f>E479/H479</f>
        <v>103.03791821561339</v>
      </c>
      <c r="J479" t="s">
        <v>26</v>
      </c>
      <c r="K479" t="s">
        <v>27</v>
      </c>
      <c r="L479">
        <v>1546754400</v>
      </c>
      <c r="M479" s="10">
        <f>INT(((L479/60)/60)/24)+DATE(1970,1,1)</f>
        <v>43471</v>
      </c>
      <c r="N479">
        <v>1547445600</v>
      </c>
      <c r="O479" s="10">
        <f>INT(((N479/60)/60)/24)+DATE(1970,1,1)</f>
        <v>43479</v>
      </c>
      <c r="P479" t="b">
        <v>0</v>
      </c>
      <c r="Q479" t="b">
        <v>1</v>
      </c>
      <c r="R479" t="s">
        <v>28</v>
      </c>
      <c r="S479" t="str" cm="1">
        <f t="array" ref="S479:T479">_xlfn.TEXTSPLIT(R479,"/")</f>
        <v>technology</v>
      </c>
      <c r="T479" t="str">
        <v>web</v>
      </c>
    </row>
    <row r="480" spans="1:20" x14ac:dyDescent="0.5">
      <c r="A480">
        <v>242</v>
      </c>
      <c r="B480" t="s">
        <v>536</v>
      </c>
      <c r="C480" s="2" t="s">
        <v>537</v>
      </c>
      <c r="D480" s="4">
        <v>8400</v>
      </c>
      <c r="E480" s="4">
        <v>10729</v>
      </c>
      <c r="F480" s="6">
        <f>E480/D480</f>
        <v>1.2772619047619047</v>
      </c>
      <c r="G480" t="s">
        <v>20</v>
      </c>
      <c r="H480" s="4">
        <v>250</v>
      </c>
      <c r="I480" s="4">
        <f>E480/H480</f>
        <v>42.915999999999997</v>
      </c>
      <c r="J480" t="s">
        <v>21</v>
      </c>
      <c r="K480" t="s">
        <v>22</v>
      </c>
      <c r="L480">
        <v>1494392400</v>
      </c>
      <c r="M480" s="10">
        <f>INT(((L480/60)/60)/24)+DATE(1970,1,1)</f>
        <v>42865</v>
      </c>
      <c r="N480">
        <v>1495256400</v>
      </c>
      <c r="O480" s="10">
        <f>INT(((N480/60)/60)/24)+DATE(1970,1,1)</f>
        <v>42875</v>
      </c>
      <c r="P480" t="b">
        <v>0</v>
      </c>
      <c r="Q480" t="b">
        <v>1</v>
      </c>
      <c r="R480" t="s">
        <v>23</v>
      </c>
      <c r="S480" t="str" cm="1">
        <f t="array" ref="S480:T480">_xlfn.TEXTSPLIT(R480,"/")</f>
        <v>music</v>
      </c>
      <c r="T480" t="str">
        <v>rock</v>
      </c>
    </row>
    <row r="481" spans="1:20" x14ac:dyDescent="0.5">
      <c r="A481">
        <v>351</v>
      </c>
      <c r="B481" t="s">
        <v>754</v>
      </c>
      <c r="C481" s="2" t="s">
        <v>755</v>
      </c>
      <c r="D481" s="4">
        <v>74100</v>
      </c>
      <c r="E481" s="4">
        <v>94631</v>
      </c>
      <c r="F481" s="6">
        <f>E481/D481</f>
        <v>1.2770715249662619</v>
      </c>
      <c r="G481" t="s">
        <v>20</v>
      </c>
      <c r="H481" s="4">
        <v>2013</v>
      </c>
      <c r="I481" s="4">
        <f>E481/H481</f>
        <v>47.009935419771487</v>
      </c>
      <c r="J481" t="s">
        <v>21</v>
      </c>
      <c r="K481" t="s">
        <v>22</v>
      </c>
      <c r="L481">
        <v>1440392400</v>
      </c>
      <c r="M481" s="10">
        <f>INT(((L481/60)/60)/24)+DATE(1970,1,1)</f>
        <v>42240</v>
      </c>
      <c r="N481">
        <v>1441602000</v>
      </c>
      <c r="O481" s="10">
        <f>INT(((N481/60)/60)/24)+DATE(1970,1,1)</f>
        <v>42254</v>
      </c>
      <c r="P481" t="b">
        <v>0</v>
      </c>
      <c r="Q481" t="b">
        <v>0</v>
      </c>
      <c r="R481" t="s">
        <v>23</v>
      </c>
      <c r="S481" t="str" cm="1">
        <f t="array" ref="S481:T481">_xlfn.TEXTSPLIT(R481,"/")</f>
        <v>music</v>
      </c>
      <c r="T481" t="str">
        <v>rock</v>
      </c>
    </row>
    <row r="482" spans="1:20" x14ac:dyDescent="0.5">
      <c r="A482">
        <v>422</v>
      </c>
      <c r="B482" t="s">
        <v>893</v>
      </c>
      <c r="C482" s="2" t="s">
        <v>894</v>
      </c>
      <c r="D482" s="4">
        <v>8700</v>
      </c>
      <c r="E482" s="4">
        <v>11075</v>
      </c>
      <c r="F482" s="6">
        <f>E482/D482</f>
        <v>1.2729885057471264</v>
      </c>
      <c r="G482" t="s">
        <v>20</v>
      </c>
      <c r="H482" s="4">
        <v>205</v>
      </c>
      <c r="I482" s="4">
        <f>E482/H482</f>
        <v>54.024390243902438</v>
      </c>
      <c r="J482" t="s">
        <v>21</v>
      </c>
      <c r="K482" t="s">
        <v>22</v>
      </c>
      <c r="L482">
        <v>1271480400</v>
      </c>
      <c r="M482" s="10">
        <f>INT(((L482/60)/60)/24)+DATE(1970,1,1)</f>
        <v>40285</v>
      </c>
      <c r="N482">
        <v>1273208400</v>
      </c>
      <c r="O482" s="10">
        <f>INT(((N482/60)/60)/24)+DATE(1970,1,1)</f>
        <v>40305</v>
      </c>
      <c r="P482" t="b">
        <v>0</v>
      </c>
      <c r="Q482" t="b">
        <v>1</v>
      </c>
      <c r="R482" t="s">
        <v>33</v>
      </c>
      <c r="S482" t="str" cm="1">
        <f t="array" ref="S482:T482">_xlfn.TEXTSPLIT(R482,"/")</f>
        <v>theater</v>
      </c>
      <c r="T482" t="str">
        <v>plays</v>
      </c>
    </row>
    <row r="483" spans="1:20" x14ac:dyDescent="0.5">
      <c r="A483">
        <v>957</v>
      </c>
      <c r="B483" t="s">
        <v>1944</v>
      </c>
      <c r="C483" s="2" t="s">
        <v>1945</v>
      </c>
      <c r="D483" s="4">
        <v>9800</v>
      </c>
      <c r="E483" s="4">
        <v>12434</v>
      </c>
      <c r="F483" s="6">
        <f>E483/D483</f>
        <v>1.2687755102040816</v>
      </c>
      <c r="G483" t="s">
        <v>20</v>
      </c>
      <c r="H483" s="4">
        <v>131</v>
      </c>
      <c r="I483" s="4">
        <f>E483/H483</f>
        <v>94.916030534351151</v>
      </c>
      <c r="J483" t="s">
        <v>21</v>
      </c>
      <c r="K483" t="s">
        <v>22</v>
      </c>
      <c r="L483">
        <v>1329372000</v>
      </c>
      <c r="M483" s="10">
        <f>INT(((L483/60)/60)/24)+DATE(1970,1,1)</f>
        <v>40955</v>
      </c>
      <c r="N483">
        <v>1329631200</v>
      </c>
      <c r="O483" s="10">
        <f>INT(((N483/60)/60)/24)+DATE(1970,1,1)</f>
        <v>40958</v>
      </c>
      <c r="P483" t="b">
        <v>0</v>
      </c>
      <c r="Q483" t="b">
        <v>0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x14ac:dyDescent="0.5">
      <c r="A484">
        <v>652</v>
      </c>
      <c r="B484" t="s">
        <v>1346</v>
      </c>
      <c r="C484" s="2" t="s">
        <v>1347</v>
      </c>
      <c r="D484" s="4">
        <v>10000</v>
      </c>
      <c r="E484" s="4">
        <v>12684</v>
      </c>
      <c r="F484" s="6">
        <f>E484/D484</f>
        <v>1.2684</v>
      </c>
      <c r="G484" t="s">
        <v>20</v>
      </c>
      <c r="H484" s="4">
        <v>409</v>
      </c>
      <c r="I484" s="4">
        <f>E484/H484</f>
        <v>31.012224938875306</v>
      </c>
      <c r="J484" t="s">
        <v>21</v>
      </c>
      <c r="K484" t="s">
        <v>22</v>
      </c>
      <c r="L484">
        <v>1470373200</v>
      </c>
      <c r="M484" s="10">
        <f>INT(((L484/60)/60)/24)+DATE(1970,1,1)</f>
        <v>42587</v>
      </c>
      <c r="N484">
        <v>1474088400</v>
      </c>
      <c r="O484" s="10">
        <f>INT(((N484/60)/60)/24)+DATE(1970,1,1)</f>
        <v>42630</v>
      </c>
      <c r="P484" t="b">
        <v>0</v>
      </c>
      <c r="Q484" t="b">
        <v>0</v>
      </c>
      <c r="R484" t="s">
        <v>28</v>
      </c>
      <c r="S484" t="str" cm="1">
        <f t="array" ref="S484:T484">_xlfn.TEXTSPLIT(R484,"/")</f>
        <v>technology</v>
      </c>
      <c r="T484" t="str">
        <v>web</v>
      </c>
    </row>
    <row r="485" spans="1:20" x14ac:dyDescent="0.5">
      <c r="A485">
        <v>824</v>
      </c>
      <c r="B485" t="s">
        <v>1681</v>
      </c>
      <c r="C485" s="2" t="s">
        <v>1682</v>
      </c>
      <c r="D485" s="4">
        <v>85000</v>
      </c>
      <c r="E485" s="4">
        <v>107516</v>
      </c>
      <c r="F485" s="6">
        <f>E485/D485</f>
        <v>1.2648941176470587</v>
      </c>
      <c r="G485" t="s">
        <v>20</v>
      </c>
      <c r="H485" s="4">
        <v>1280</v>
      </c>
      <c r="I485" s="4">
        <f>E485/H485</f>
        <v>83.996875000000003</v>
      </c>
      <c r="J485" t="s">
        <v>21</v>
      </c>
      <c r="K485" t="s">
        <v>22</v>
      </c>
      <c r="L485">
        <v>1276923600</v>
      </c>
      <c r="M485" s="10">
        <f>INT(((L485/60)/60)/24)+DATE(1970,1,1)</f>
        <v>40348</v>
      </c>
      <c r="N485">
        <v>1279688400</v>
      </c>
      <c r="O485" s="10">
        <f>INT(((N485/60)/60)/24)+DATE(1970,1,1)</f>
        <v>40380</v>
      </c>
      <c r="P485" t="b">
        <v>0</v>
      </c>
      <c r="Q485" t="b">
        <v>1</v>
      </c>
      <c r="R485" t="s">
        <v>68</v>
      </c>
      <c r="S485" t="str" cm="1">
        <f t="array" ref="S485:T485">_xlfn.TEXTSPLIT(R485,"/")</f>
        <v>publishing</v>
      </c>
      <c r="T485" t="str">
        <v>nonfiction</v>
      </c>
    </row>
    <row r="486" spans="1:20" x14ac:dyDescent="0.5">
      <c r="A486">
        <v>794</v>
      </c>
      <c r="B486" t="s">
        <v>1623</v>
      </c>
      <c r="C486" s="2" t="s">
        <v>1624</v>
      </c>
      <c r="D486" s="4">
        <v>6600</v>
      </c>
      <c r="E486" s="4">
        <v>8276</v>
      </c>
      <c r="F486" s="6">
        <f>E486/D486</f>
        <v>1.2539393939393939</v>
      </c>
      <c r="G486" t="s">
        <v>20</v>
      </c>
      <c r="H486" s="4">
        <v>110</v>
      </c>
      <c r="I486" s="4">
        <f>E486/H486</f>
        <v>75.236363636363635</v>
      </c>
      <c r="J486" t="s">
        <v>21</v>
      </c>
      <c r="K486" t="s">
        <v>22</v>
      </c>
      <c r="L486">
        <v>1513922400</v>
      </c>
      <c r="M486" s="10">
        <f>INT(((L486/60)/60)/24)+DATE(1970,1,1)</f>
        <v>43091</v>
      </c>
      <c r="N486">
        <v>1514959200</v>
      </c>
      <c r="O486" s="10">
        <f>INT(((N486/60)/60)/24)+DATE(1970,1,1)</f>
        <v>43103</v>
      </c>
      <c r="P486" t="b">
        <v>0</v>
      </c>
      <c r="Q486" t="b">
        <v>0</v>
      </c>
      <c r="R486" t="s">
        <v>23</v>
      </c>
      <c r="S486" t="str" cm="1">
        <f t="array" ref="S486:T486">_xlfn.TEXTSPLIT(R486,"/")</f>
        <v>music</v>
      </c>
      <c r="T486" t="str">
        <v>rock</v>
      </c>
    </row>
    <row r="487" spans="1:20" x14ac:dyDescent="0.5">
      <c r="A487">
        <v>333</v>
      </c>
      <c r="B487" t="s">
        <v>718</v>
      </c>
      <c r="C487" s="2" t="s">
        <v>719</v>
      </c>
      <c r="D487" s="4">
        <v>9600</v>
      </c>
      <c r="E487" s="4">
        <v>11900</v>
      </c>
      <c r="F487" s="6">
        <f>E487/D487</f>
        <v>1.2395833333333333</v>
      </c>
      <c r="G487" t="s">
        <v>20</v>
      </c>
      <c r="H487" s="4">
        <v>253</v>
      </c>
      <c r="I487" s="4">
        <f>E487/H487</f>
        <v>47.035573122529641</v>
      </c>
      <c r="J487" t="s">
        <v>21</v>
      </c>
      <c r="K487" t="s">
        <v>22</v>
      </c>
      <c r="L487">
        <v>1542693600</v>
      </c>
      <c r="M487" s="10">
        <f>INT(((L487/60)/60)/24)+DATE(1970,1,1)</f>
        <v>43424</v>
      </c>
      <c r="N487">
        <v>1545112800</v>
      </c>
      <c r="O487" s="10">
        <f>INT(((N487/60)/60)/24)+DATE(1970,1,1)</f>
        <v>43452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x14ac:dyDescent="0.5">
      <c r="A488">
        <v>70</v>
      </c>
      <c r="B488" t="s">
        <v>188</v>
      </c>
      <c r="C488" s="2" t="s">
        <v>189</v>
      </c>
      <c r="D488" s="4">
        <v>128000</v>
      </c>
      <c r="E488" s="4">
        <v>158389</v>
      </c>
      <c r="F488" s="6">
        <f>E488/D488</f>
        <v>1.2374140625000001</v>
      </c>
      <c r="G488" t="s">
        <v>20</v>
      </c>
      <c r="H488" s="4">
        <v>2475</v>
      </c>
      <c r="I488" s="4">
        <f>E488/H488</f>
        <v>63.995555555555555</v>
      </c>
      <c r="J488" t="s">
        <v>107</v>
      </c>
      <c r="K488" t="s">
        <v>108</v>
      </c>
      <c r="L488">
        <v>1288674000</v>
      </c>
      <c r="M488" s="10">
        <f>INT(((L488/60)/60)/24)+DATE(1970,1,1)</f>
        <v>40484</v>
      </c>
      <c r="N488">
        <v>1292911200</v>
      </c>
      <c r="O488" s="10">
        <f>INT(((N488/60)/60)/24)+DATE(1970,1,1)</f>
        <v>40533</v>
      </c>
      <c r="P488" t="b">
        <v>0</v>
      </c>
      <c r="Q488" t="b">
        <v>1</v>
      </c>
      <c r="R488" t="s">
        <v>33</v>
      </c>
      <c r="S488" t="str" cm="1">
        <f t="array" ref="S488:T488">_xlfn.TEXTSPLIT(R488,"/")</f>
        <v>theater</v>
      </c>
      <c r="T488" t="str">
        <v>plays</v>
      </c>
    </row>
    <row r="489" spans="1:20" x14ac:dyDescent="0.5">
      <c r="A489">
        <v>354</v>
      </c>
      <c r="B489" t="s">
        <v>760</v>
      </c>
      <c r="C489" s="2" t="s">
        <v>761</v>
      </c>
      <c r="D489" s="4">
        <v>6100</v>
      </c>
      <c r="E489" s="4">
        <v>7548</v>
      </c>
      <c r="F489" s="6">
        <f>E489/D489</f>
        <v>1.2373770491803278</v>
      </c>
      <c r="G489" t="s">
        <v>20</v>
      </c>
      <c r="H489" s="4">
        <v>80</v>
      </c>
      <c r="I489" s="4">
        <f>E489/H489</f>
        <v>94.35</v>
      </c>
      <c r="J489" t="s">
        <v>36</v>
      </c>
      <c r="K489" t="s">
        <v>37</v>
      </c>
      <c r="L489">
        <v>1378184400</v>
      </c>
      <c r="M489" s="10">
        <f>INT(((L489/60)/60)/24)+DATE(1970,1,1)</f>
        <v>41520</v>
      </c>
      <c r="N489">
        <v>1378789200</v>
      </c>
      <c r="O489" s="10">
        <f>INT(((N489/60)/60)/24)+DATE(1970,1,1)</f>
        <v>41527</v>
      </c>
      <c r="P489" t="b">
        <v>0</v>
      </c>
      <c r="Q489" t="b">
        <v>0</v>
      </c>
      <c r="R489" t="s">
        <v>42</v>
      </c>
      <c r="S489" t="str" cm="1">
        <f t="array" ref="S489:T489">_xlfn.TEXTSPLIT(R489,"/")</f>
        <v>film &amp; video</v>
      </c>
      <c r="T489" t="str">
        <v>documentary</v>
      </c>
    </row>
    <row r="490" spans="1:20" x14ac:dyDescent="0.5">
      <c r="A490">
        <v>419</v>
      </c>
      <c r="B490" t="s">
        <v>887</v>
      </c>
      <c r="C490" s="2" t="s">
        <v>888</v>
      </c>
      <c r="D490" s="4">
        <v>113800</v>
      </c>
      <c r="E490" s="4">
        <v>140469</v>
      </c>
      <c r="F490" s="6">
        <f>E490/D490</f>
        <v>1.2343497363796134</v>
      </c>
      <c r="G490" t="s">
        <v>20</v>
      </c>
      <c r="H490" s="4">
        <v>5203</v>
      </c>
      <c r="I490" s="4">
        <f>E490/H490</f>
        <v>26.997693638285604</v>
      </c>
      <c r="J490" t="s">
        <v>21</v>
      </c>
      <c r="K490" t="s">
        <v>22</v>
      </c>
      <c r="L490">
        <v>1324533600</v>
      </c>
      <c r="M490" s="10">
        <f>INT(((L490/60)/60)/24)+DATE(1970,1,1)</f>
        <v>40899</v>
      </c>
      <c r="N490">
        <v>1325052000</v>
      </c>
      <c r="O490" s="10">
        <f>INT(((N490/60)/60)/24)+DATE(1970,1,1)</f>
        <v>40905</v>
      </c>
      <c r="P490" t="b">
        <v>0</v>
      </c>
      <c r="Q490" t="b">
        <v>0</v>
      </c>
      <c r="R490" t="s">
        <v>28</v>
      </c>
      <c r="S490" t="str" cm="1">
        <f t="array" ref="S490:T490">_xlfn.TEXTSPLIT(R490,"/")</f>
        <v>technology</v>
      </c>
      <c r="T490" t="str">
        <v>web</v>
      </c>
    </row>
    <row r="491" spans="1:20" x14ac:dyDescent="0.5">
      <c r="A491">
        <v>265</v>
      </c>
      <c r="B491" t="s">
        <v>582</v>
      </c>
      <c r="C491" s="2" t="s">
        <v>583</v>
      </c>
      <c r="D491" s="4">
        <v>4900</v>
      </c>
      <c r="E491" s="4">
        <v>6031</v>
      </c>
      <c r="F491" s="6">
        <f>E491/D491</f>
        <v>1.2308163265306122</v>
      </c>
      <c r="G491" t="s">
        <v>20</v>
      </c>
      <c r="H491" s="4">
        <v>86</v>
      </c>
      <c r="I491" s="4">
        <f>E491/H491</f>
        <v>70.127906976744185</v>
      </c>
      <c r="J491" t="s">
        <v>21</v>
      </c>
      <c r="K491" t="s">
        <v>22</v>
      </c>
      <c r="L491">
        <v>1451800800</v>
      </c>
      <c r="M491" s="10">
        <f>INT(((L491/60)/60)/24)+DATE(1970,1,1)</f>
        <v>42372</v>
      </c>
      <c r="N491">
        <v>1455602400</v>
      </c>
      <c r="O491" s="10">
        <f>INT(((N491/60)/60)/24)+DATE(1970,1,1)</f>
        <v>42416</v>
      </c>
      <c r="P491" t="b">
        <v>0</v>
      </c>
      <c r="Q491" t="b">
        <v>0</v>
      </c>
      <c r="R491" t="s">
        <v>33</v>
      </c>
      <c r="S491" t="str" cm="1">
        <f t="array" ref="S491:T491">_xlfn.TEXTSPLIT(R491,"/")</f>
        <v>theater</v>
      </c>
      <c r="T491" t="str">
        <v>plays</v>
      </c>
    </row>
    <row r="492" spans="1:20" x14ac:dyDescent="0.5">
      <c r="A492">
        <v>437</v>
      </c>
      <c r="B492" t="s">
        <v>923</v>
      </c>
      <c r="C492" s="2" t="s">
        <v>924</v>
      </c>
      <c r="D492" s="4">
        <v>8100</v>
      </c>
      <c r="E492" s="4">
        <v>9969</v>
      </c>
      <c r="F492" s="6">
        <f>E492/D492</f>
        <v>1.2307407407407407</v>
      </c>
      <c r="G492" t="s">
        <v>20</v>
      </c>
      <c r="H492" s="4">
        <v>192</v>
      </c>
      <c r="I492" s="4">
        <f>E492/H492</f>
        <v>51.921875</v>
      </c>
      <c r="J492" t="s">
        <v>21</v>
      </c>
      <c r="K492" t="s">
        <v>22</v>
      </c>
      <c r="L492">
        <v>1442120400</v>
      </c>
      <c r="M492" s="10">
        <f>INT(((L492/60)/60)/24)+DATE(1970,1,1)</f>
        <v>42260</v>
      </c>
      <c r="N492">
        <v>1442379600</v>
      </c>
      <c r="O492" s="10">
        <f>INT(((N492/60)/60)/24)+DATE(1970,1,1)</f>
        <v>42263</v>
      </c>
      <c r="P492" t="b">
        <v>0</v>
      </c>
      <c r="Q492" t="b">
        <v>1</v>
      </c>
      <c r="R492" t="s">
        <v>71</v>
      </c>
      <c r="S492" t="str" cm="1">
        <f t="array" ref="S492:T492">_xlfn.TEXTSPLIT(R492,"/")</f>
        <v>film &amp; video</v>
      </c>
      <c r="T492" t="str">
        <v>animation</v>
      </c>
    </row>
    <row r="493" spans="1:20" x14ac:dyDescent="0.5">
      <c r="A493">
        <v>675</v>
      </c>
      <c r="B493" t="s">
        <v>1390</v>
      </c>
      <c r="C493" s="2" t="s">
        <v>1391</v>
      </c>
      <c r="D493" s="4">
        <v>9700</v>
      </c>
      <c r="E493" s="4">
        <v>11929</v>
      </c>
      <c r="F493" s="6">
        <f>E493/D493</f>
        <v>1.2297938144329896</v>
      </c>
      <c r="G493" t="s">
        <v>20</v>
      </c>
      <c r="H493" s="4">
        <v>331</v>
      </c>
      <c r="I493" s="4">
        <f>E493/H493</f>
        <v>36.0392749244713</v>
      </c>
      <c r="J493" t="s">
        <v>21</v>
      </c>
      <c r="K493" t="s">
        <v>22</v>
      </c>
      <c r="L493">
        <v>1568178000</v>
      </c>
      <c r="M493" s="10">
        <f>INT(((L493/60)/60)/24)+DATE(1970,1,1)</f>
        <v>43719</v>
      </c>
      <c r="N493">
        <v>1568782800</v>
      </c>
      <c r="O493" s="10">
        <f>INT(((N493/60)/60)/24)+DATE(1970,1,1)</f>
        <v>43726</v>
      </c>
      <c r="P493" t="b">
        <v>0</v>
      </c>
      <c r="Q493" t="b">
        <v>0</v>
      </c>
      <c r="R493" t="s">
        <v>1029</v>
      </c>
      <c r="S493" t="str" cm="1">
        <f t="array" ref="S493:T493">_xlfn.TEXTSPLIT(R493,"/")</f>
        <v>journalism</v>
      </c>
      <c r="T493" t="str">
        <v>audio</v>
      </c>
    </row>
    <row r="494" spans="1:20" x14ac:dyDescent="0.5">
      <c r="A494">
        <v>451</v>
      </c>
      <c r="B494" t="s">
        <v>950</v>
      </c>
      <c r="C494" s="2" t="s">
        <v>951</v>
      </c>
      <c r="D494" s="4">
        <v>148400</v>
      </c>
      <c r="E494" s="4">
        <v>182302</v>
      </c>
      <c r="F494" s="6">
        <f>E494/D494</f>
        <v>1.2284501347708894</v>
      </c>
      <c r="G494" t="s">
        <v>20</v>
      </c>
      <c r="H494" s="4">
        <v>6286</v>
      </c>
      <c r="I494" s="4">
        <f>E494/H494</f>
        <v>29.001272669424118</v>
      </c>
      <c r="J494" t="s">
        <v>21</v>
      </c>
      <c r="K494" t="s">
        <v>22</v>
      </c>
      <c r="L494">
        <v>1500440400</v>
      </c>
      <c r="M494" s="10">
        <f>INT(((L494/60)/60)/24)+DATE(1970,1,1)</f>
        <v>42935</v>
      </c>
      <c r="N494">
        <v>1503118800</v>
      </c>
      <c r="O494" s="10">
        <f>INT(((N494/60)/60)/24)+DATE(1970,1,1)</f>
        <v>42966</v>
      </c>
      <c r="P494" t="b">
        <v>0</v>
      </c>
      <c r="Q494" t="b">
        <v>0</v>
      </c>
      <c r="R494" t="s">
        <v>23</v>
      </c>
      <c r="S494" t="str" cm="1">
        <f t="array" ref="S494:T494">_xlfn.TEXTSPLIT(R494,"/")</f>
        <v>music</v>
      </c>
      <c r="T494" t="str">
        <v>rock</v>
      </c>
    </row>
    <row r="495" spans="1:20" x14ac:dyDescent="0.5">
      <c r="A495">
        <v>337</v>
      </c>
      <c r="B495" t="s">
        <v>726</v>
      </c>
      <c r="C495" s="2" t="s">
        <v>727</v>
      </c>
      <c r="D495" s="4">
        <v>94500</v>
      </c>
      <c r="E495" s="4">
        <v>116064</v>
      </c>
      <c r="F495" s="6">
        <f>E495/D495</f>
        <v>1.2281904761904763</v>
      </c>
      <c r="G495" t="s">
        <v>20</v>
      </c>
      <c r="H495" s="4">
        <v>1095</v>
      </c>
      <c r="I495" s="4">
        <f>E495/H495</f>
        <v>105.9945205479452</v>
      </c>
      <c r="J495" t="s">
        <v>21</v>
      </c>
      <c r="K495" t="s">
        <v>22</v>
      </c>
      <c r="L495">
        <v>1573452000</v>
      </c>
      <c r="M495" s="10">
        <f>INT(((L495/60)/60)/24)+DATE(1970,1,1)</f>
        <v>43780</v>
      </c>
      <c r="N495">
        <v>1573538400</v>
      </c>
      <c r="O495" s="10">
        <f>INT(((N495/60)/60)/24)+DATE(1970,1,1)</f>
        <v>43781</v>
      </c>
      <c r="P495" t="b">
        <v>0</v>
      </c>
      <c r="Q495" t="b">
        <v>0</v>
      </c>
      <c r="R495" t="s">
        <v>33</v>
      </c>
      <c r="S495" t="str" cm="1">
        <f t="array" ref="S495:T495">_xlfn.TEXTSPLIT(R495,"/")</f>
        <v>theater</v>
      </c>
      <c r="T495" t="str">
        <v>plays</v>
      </c>
    </row>
    <row r="496" spans="1:20" x14ac:dyDescent="0.5">
      <c r="A496">
        <v>704</v>
      </c>
      <c r="B496" t="s">
        <v>1446</v>
      </c>
      <c r="C496" s="2" t="s">
        <v>1447</v>
      </c>
      <c r="D496" s="4">
        <v>8700</v>
      </c>
      <c r="E496" s="4">
        <v>10682</v>
      </c>
      <c r="F496" s="6">
        <f>E496/D496</f>
        <v>1.2278160919540231</v>
      </c>
      <c r="G496" t="s">
        <v>20</v>
      </c>
      <c r="H496" s="4">
        <v>116</v>
      </c>
      <c r="I496" s="4">
        <f>E496/H496</f>
        <v>92.08620689655173</v>
      </c>
      <c r="J496" t="s">
        <v>21</v>
      </c>
      <c r="K496" t="s">
        <v>22</v>
      </c>
      <c r="L496">
        <v>1467608400</v>
      </c>
      <c r="M496" s="10">
        <f>INT(((L496/60)/60)/24)+DATE(1970,1,1)</f>
        <v>42555</v>
      </c>
      <c r="N496">
        <v>1468904400</v>
      </c>
      <c r="O496" s="10">
        <f>INT(((N496/60)/60)/24)+DATE(1970,1,1)</f>
        <v>42570</v>
      </c>
      <c r="P496" t="b">
        <v>0</v>
      </c>
      <c r="Q496" t="b">
        <v>0</v>
      </c>
      <c r="R496" t="s">
        <v>71</v>
      </c>
      <c r="S496" t="str" cm="1">
        <f t="array" ref="S496:T496">_xlfn.TEXTSPLIT(R496,"/")</f>
        <v>film &amp; video</v>
      </c>
      <c r="T496" t="str">
        <v>animation</v>
      </c>
    </row>
    <row r="497" spans="1:20" ht="31.5" x14ac:dyDescent="0.5">
      <c r="A497">
        <v>194</v>
      </c>
      <c r="B497" t="s">
        <v>440</v>
      </c>
      <c r="C497" s="2" t="s">
        <v>441</v>
      </c>
      <c r="D497" s="4">
        <v>7100</v>
      </c>
      <c r="E497" s="4">
        <v>8716</v>
      </c>
      <c r="F497" s="6">
        <f>E497/D497</f>
        <v>1.227605633802817</v>
      </c>
      <c r="G497" t="s">
        <v>20</v>
      </c>
      <c r="H497" s="4">
        <v>126</v>
      </c>
      <c r="I497" s="4">
        <f>E497/H497</f>
        <v>69.174603174603178</v>
      </c>
      <c r="J497" t="s">
        <v>21</v>
      </c>
      <c r="K497" t="s">
        <v>22</v>
      </c>
      <c r="L497">
        <v>1442206800</v>
      </c>
      <c r="M497" s="10">
        <f>INT(((L497/60)/60)/24)+DATE(1970,1,1)</f>
        <v>42261</v>
      </c>
      <c r="N497">
        <v>1443589200</v>
      </c>
      <c r="O497" s="10">
        <f>INT(((N497/60)/60)/24)+DATE(1970,1,1)</f>
        <v>42277</v>
      </c>
      <c r="P497" t="b">
        <v>0</v>
      </c>
      <c r="Q497" t="b">
        <v>0</v>
      </c>
      <c r="R497" t="s">
        <v>148</v>
      </c>
      <c r="S497" t="str" cm="1">
        <f t="array" ref="S497:T497">_xlfn.TEXTSPLIT(R497,"/")</f>
        <v>music</v>
      </c>
      <c r="T497" t="str">
        <v>metal</v>
      </c>
    </row>
    <row r="498" spans="1:20" x14ac:dyDescent="0.5">
      <c r="A498">
        <v>74</v>
      </c>
      <c r="B498" t="s">
        <v>196</v>
      </c>
      <c r="C498" s="2" t="s">
        <v>197</v>
      </c>
      <c r="D498" s="4">
        <v>3900</v>
      </c>
      <c r="E498" s="4">
        <v>4776</v>
      </c>
      <c r="F498" s="6">
        <f>E498/D498</f>
        <v>1.2246153846153847</v>
      </c>
      <c r="G498" t="s">
        <v>20</v>
      </c>
      <c r="H498" s="4">
        <v>85</v>
      </c>
      <c r="I498" s="4">
        <f>E498/H498</f>
        <v>56.188235294117646</v>
      </c>
      <c r="J498" t="s">
        <v>40</v>
      </c>
      <c r="K498" t="s">
        <v>41</v>
      </c>
      <c r="L498">
        <v>1459054800</v>
      </c>
      <c r="M498" s="10">
        <f>INT(((L498/60)/60)/24)+DATE(1970,1,1)</f>
        <v>42456</v>
      </c>
      <c r="N498">
        <v>1459141200</v>
      </c>
      <c r="O498" s="10">
        <f>INT(((N498/60)/60)/24)+DATE(1970,1,1)</f>
        <v>42457</v>
      </c>
      <c r="P498" t="b">
        <v>0</v>
      </c>
      <c r="Q498" t="b">
        <v>0</v>
      </c>
      <c r="R498" t="s">
        <v>148</v>
      </c>
      <c r="S498" t="str" cm="1">
        <f t="array" ref="S498:T498">_xlfn.TEXTSPLIT(R498,"/")</f>
        <v>music</v>
      </c>
      <c r="T498" t="str">
        <v>metal</v>
      </c>
    </row>
    <row r="499" spans="1:20" x14ac:dyDescent="0.5">
      <c r="A499">
        <v>389</v>
      </c>
      <c r="B499" t="s">
        <v>830</v>
      </c>
      <c r="C499" s="2" t="s">
        <v>831</v>
      </c>
      <c r="D499" s="4">
        <v>83000</v>
      </c>
      <c r="E499" s="4">
        <v>101352</v>
      </c>
      <c r="F499" s="6">
        <f>E499/D499</f>
        <v>1.2211084337349398</v>
      </c>
      <c r="G499" t="s">
        <v>20</v>
      </c>
      <c r="H499" s="4">
        <v>1152</v>
      </c>
      <c r="I499" s="4">
        <f>E499/H499</f>
        <v>87.979166666666671</v>
      </c>
      <c r="J499" t="s">
        <v>21</v>
      </c>
      <c r="K499" t="s">
        <v>22</v>
      </c>
      <c r="L499">
        <v>1288242000</v>
      </c>
      <c r="M499" s="10">
        <f>INT(((L499/60)/60)/24)+DATE(1970,1,1)</f>
        <v>40479</v>
      </c>
      <c r="N499">
        <v>1290578400</v>
      </c>
      <c r="O499" s="10">
        <f>INT(((N499/60)/60)/24)+DATE(1970,1,1)</f>
        <v>40506</v>
      </c>
      <c r="P499" t="b">
        <v>0</v>
      </c>
      <c r="Q499" t="b">
        <v>0</v>
      </c>
      <c r="R499" t="s">
        <v>33</v>
      </c>
      <c r="S499" t="str" cm="1">
        <f t="array" ref="S499:T499">_xlfn.TEXTSPLIT(R499,"/")</f>
        <v>theater</v>
      </c>
      <c r="T499" t="str">
        <v>plays</v>
      </c>
    </row>
    <row r="500" spans="1:20" x14ac:dyDescent="0.5">
      <c r="A500">
        <v>671</v>
      </c>
      <c r="B500" t="s">
        <v>1382</v>
      </c>
      <c r="C500" s="2" t="s">
        <v>1383</v>
      </c>
      <c r="D500" s="4">
        <v>97600</v>
      </c>
      <c r="E500" s="4">
        <v>119127</v>
      </c>
      <c r="F500" s="6">
        <f>E500/D500</f>
        <v>1.220563524590164</v>
      </c>
      <c r="G500" t="s">
        <v>20</v>
      </c>
      <c r="H500" s="4">
        <v>1073</v>
      </c>
      <c r="I500" s="4">
        <f>E500/H500</f>
        <v>111.02236719478098</v>
      </c>
      <c r="J500" t="s">
        <v>21</v>
      </c>
      <c r="K500" t="s">
        <v>22</v>
      </c>
      <c r="L500">
        <v>1280552400</v>
      </c>
      <c r="M500" s="10">
        <f>INT(((L500/60)/60)/24)+DATE(1970,1,1)</f>
        <v>40390</v>
      </c>
      <c r="N500">
        <v>1280898000</v>
      </c>
      <c r="O500" s="10">
        <f>INT(((N500/60)/60)/24)+DATE(1970,1,1)</f>
        <v>40394</v>
      </c>
      <c r="P500" t="b">
        <v>0</v>
      </c>
      <c r="Q500" t="b">
        <v>1</v>
      </c>
      <c r="R500" t="s">
        <v>33</v>
      </c>
      <c r="S500" t="str" cm="1">
        <f t="array" ref="S500:T500">_xlfn.TEXTSPLIT(R500,"/")</f>
        <v>theater</v>
      </c>
      <c r="T500" t="str">
        <v>plays</v>
      </c>
    </row>
    <row r="501" spans="1:20" x14ac:dyDescent="0.5">
      <c r="A501">
        <v>165</v>
      </c>
      <c r="B501" t="s">
        <v>382</v>
      </c>
      <c r="C501" s="2" t="s">
        <v>383</v>
      </c>
      <c r="D501" s="4">
        <v>90400</v>
      </c>
      <c r="E501" s="4">
        <v>110279</v>
      </c>
      <c r="F501" s="6">
        <f>E501/D501</f>
        <v>1.2199004424778761</v>
      </c>
      <c r="G501" t="s">
        <v>20</v>
      </c>
      <c r="H501" s="4">
        <v>2506</v>
      </c>
      <c r="I501" s="4">
        <f>E501/H501</f>
        <v>44.005985634477256</v>
      </c>
      <c r="J501" t="s">
        <v>21</v>
      </c>
      <c r="K501" t="s">
        <v>22</v>
      </c>
      <c r="L501">
        <v>1501563600</v>
      </c>
      <c r="M501" s="10">
        <f>INT(((L501/60)/60)/24)+DATE(1970,1,1)</f>
        <v>42948</v>
      </c>
      <c r="N501">
        <v>1504328400</v>
      </c>
      <c r="O501" s="10">
        <f>INT(((N501/60)/60)/24)+DATE(1970,1,1)</f>
        <v>42980</v>
      </c>
      <c r="P501" t="b">
        <v>0</v>
      </c>
      <c r="Q501" t="b">
        <v>0</v>
      </c>
      <c r="R501" t="s">
        <v>28</v>
      </c>
      <c r="S501" t="str" cm="1">
        <f t="array" ref="S501:T501">_xlfn.TEXTSPLIT(R501,"/")</f>
        <v>technology</v>
      </c>
      <c r="T501" t="str">
        <v>web</v>
      </c>
    </row>
    <row r="502" spans="1:20" x14ac:dyDescent="0.5">
      <c r="A502">
        <v>148</v>
      </c>
      <c r="B502" t="s">
        <v>348</v>
      </c>
      <c r="C502" s="2" t="s">
        <v>349</v>
      </c>
      <c r="D502" s="4">
        <v>9300</v>
      </c>
      <c r="E502" s="4">
        <v>11255</v>
      </c>
      <c r="F502" s="6">
        <f>E502/D502</f>
        <v>1.2102150537634409</v>
      </c>
      <c r="G502" t="s">
        <v>20</v>
      </c>
      <c r="H502" s="4">
        <v>107</v>
      </c>
      <c r="I502" s="4">
        <f>E502/H502</f>
        <v>105.18691588785046</v>
      </c>
      <c r="J502" t="s">
        <v>21</v>
      </c>
      <c r="K502" t="s">
        <v>22</v>
      </c>
      <c r="L502">
        <v>1500958800</v>
      </c>
      <c r="M502" s="10">
        <f>INT(((L502/60)/60)/24)+DATE(1970,1,1)</f>
        <v>42941</v>
      </c>
      <c r="N502">
        <v>1501736400</v>
      </c>
      <c r="O502" s="10">
        <f>INT(((N502/60)/60)/24)+DATE(1970,1,1)</f>
        <v>42950</v>
      </c>
      <c r="P502" t="b">
        <v>0</v>
      </c>
      <c r="Q502" t="b">
        <v>0</v>
      </c>
      <c r="R502" t="s">
        <v>65</v>
      </c>
      <c r="S502" t="str" cm="1">
        <f t="array" ref="S502:T502">_xlfn.TEXTSPLIT(R502,"/")</f>
        <v>technology</v>
      </c>
      <c r="T502" t="str">
        <v>wearables</v>
      </c>
    </row>
    <row r="503" spans="1:20" x14ac:dyDescent="0.5">
      <c r="A503">
        <v>609</v>
      </c>
      <c r="B503" t="s">
        <v>1260</v>
      </c>
      <c r="C503" s="2" t="s">
        <v>1261</v>
      </c>
      <c r="D503" s="4">
        <v>10000</v>
      </c>
      <c r="E503" s="4">
        <v>12042</v>
      </c>
      <c r="F503" s="6">
        <f>E503/D503</f>
        <v>1.2041999999999999</v>
      </c>
      <c r="G503" t="s">
        <v>20</v>
      </c>
      <c r="H503" s="4">
        <v>117</v>
      </c>
      <c r="I503" s="4">
        <f>E503/H503</f>
        <v>102.92307692307692</v>
      </c>
      <c r="J503" t="s">
        <v>21</v>
      </c>
      <c r="K503" t="s">
        <v>22</v>
      </c>
      <c r="L503">
        <v>1547618400</v>
      </c>
      <c r="M503" s="10">
        <f>INT(((L503/60)/60)/24)+DATE(1970,1,1)</f>
        <v>43481</v>
      </c>
      <c r="N503">
        <v>1549087200</v>
      </c>
      <c r="O503" s="10">
        <f>INT(((N503/60)/60)/24)+DATE(1970,1,1)</f>
        <v>43498</v>
      </c>
      <c r="P503" t="b">
        <v>0</v>
      </c>
      <c r="Q503" t="b">
        <v>0</v>
      </c>
      <c r="R503" t="s">
        <v>474</v>
      </c>
      <c r="S503" t="str" cm="1">
        <f t="array" ref="S503:T503">_xlfn.TEXTSPLIT(R503,"/")</f>
        <v>film &amp; video</v>
      </c>
      <c r="T503" t="str">
        <v>science fiction</v>
      </c>
    </row>
    <row r="504" spans="1:20" x14ac:dyDescent="0.5">
      <c r="A504">
        <v>255</v>
      </c>
      <c r="B504" t="s">
        <v>562</v>
      </c>
      <c r="C504" s="2" t="s">
        <v>563</v>
      </c>
      <c r="D504" s="4">
        <v>80500</v>
      </c>
      <c r="E504" s="4">
        <v>96735</v>
      </c>
      <c r="F504" s="6">
        <f>E504/D504</f>
        <v>1.2016770186335404</v>
      </c>
      <c r="G504" t="s">
        <v>20</v>
      </c>
      <c r="H504" s="4">
        <v>1697</v>
      </c>
      <c r="I504" s="4">
        <f>E504/H504</f>
        <v>57.003535651149086</v>
      </c>
      <c r="J504" t="s">
        <v>21</v>
      </c>
      <c r="K504" t="s">
        <v>22</v>
      </c>
      <c r="L504">
        <v>1297836000</v>
      </c>
      <c r="M504" s="10">
        <f>INT(((L504/60)/60)/24)+DATE(1970,1,1)</f>
        <v>40590</v>
      </c>
      <c r="N504">
        <v>1298268000</v>
      </c>
      <c r="O504" s="10">
        <f>INT(((N504/60)/60)/24)+DATE(1970,1,1)</f>
        <v>40595</v>
      </c>
      <c r="P504" t="b">
        <v>0</v>
      </c>
      <c r="Q504" t="b">
        <v>1</v>
      </c>
      <c r="R504" t="s">
        <v>23</v>
      </c>
      <c r="S504" t="str" cm="1">
        <f t="array" ref="S504:T504">_xlfn.TEXTSPLIT(R504,"/")</f>
        <v>music</v>
      </c>
      <c r="T504" t="str">
        <v>rock</v>
      </c>
    </row>
    <row r="505" spans="1:20" x14ac:dyDescent="0.5">
      <c r="A505">
        <v>641</v>
      </c>
      <c r="B505" t="s">
        <v>1324</v>
      </c>
      <c r="C505" s="2" t="s">
        <v>1325</v>
      </c>
      <c r="D505" s="4">
        <v>9400</v>
      </c>
      <c r="E505" s="4">
        <v>11277</v>
      </c>
      <c r="F505" s="6">
        <f>E505/D505</f>
        <v>1.1996808510638297</v>
      </c>
      <c r="G505" t="s">
        <v>20</v>
      </c>
      <c r="H505" s="4">
        <v>194</v>
      </c>
      <c r="I505" s="4">
        <f>E505/H505</f>
        <v>58.128865979381445</v>
      </c>
      <c r="J505" t="s">
        <v>98</v>
      </c>
      <c r="K505" t="s">
        <v>99</v>
      </c>
      <c r="L505">
        <v>1487570400</v>
      </c>
      <c r="M505" s="10">
        <f>INT(((L505/60)/60)/24)+DATE(1970,1,1)</f>
        <v>42786</v>
      </c>
      <c r="N505">
        <v>1489986000</v>
      </c>
      <c r="O505" s="10">
        <f>INT(((N505/60)/60)/24)+DATE(1970,1,1)</f>
        <v>42814</v>
      </c>
      <c r="P505" t="b">
        <v>0</v>
      </c>
      <c r="Q505" t="b">
        <v>0</v>
      </c>
      <c r="R505" t="s">
        <v>33</v>
      </c>
      <c r="S505" t="str" cm="1">
        <f t="array" ref="S505:T505">_xlfn.TEXTSPLIT(R505,"/")</f>
        <v>theater</v>
      </c>
      <c r="T505" t="str">
        <v>plays</v>
      </c>
    </row>
    <row r="506" spans="1:20" x14ac:dyDescent="0.5">
      <c r="A506">
        <v>111</v>
      </c>
      <c r="B506" t="s">
        <v>272</v>
      </c>
      <c r="C506" s="2" t="s">
        <v>273</v>
      </c>
      <c r="D506" s="4">
        <v>61400</v>
      </c>
      <c r="E506" s="4">
        <v>73653</v>
      </c>
      <c r="F506" s="6">
        <f>E506/D506</f>
        <v>1.1995602605863191</v>
      </c>
      <c r="G506" t="s">
        <v>20</v>
      </c>
      <c r="H506" s="4">
        <v>676</v>
      </c>
      <c r="I506" s="4">
        <f>E506/H506</f>
        <v>108.95414201183432</v>
      </c>
      <c r="J506" t="s">
        <v>21</v>
      </c>
      <c r="K506" t="s">
        <v>22</v>
      </c>
      <c r="L506">
        <v>1348290000</v>
      </c>
      <c r="M506" s="10">
        <f>INT(((L506/60)/60)/24)+DATE(1970,1,1)</f>
        <v>41174</v>
      </c>
      <c r="N506">
        <v>1348808400</v>
      </c>
      <c r="O506" s="10">
        <f>INT(((N506/60)/60)/24)+DATE(1970,1,1)</f>
        <v>41180</v>
      </c>
      <c r="P506" t="b">
        <v>0</v>
      </c>
      <c r="Q506" t="b">
        <v>0</v>
      </c>
      <c r="R506" t="s">
        <v>133</v>
      </c>
      <c r="S506" t="str" cm="1">
        <f t="array" ref="S506:T506">_xlfn.TEXTSPLIT(R506,"/")</f>
        <v>publishing</v>
      </c>
      <c r="T506" t="str">
        <v>radio &amp; podcasts</v>
      </c>
    </row>
    <row r="507" spans="1:20" x14ac:dyDescent="0.5">
      <c r="A507">
        <v>228</v>
      </c>
      <c r="B507" t="s">
        <v>508</v>
      </c>
      <c r="C507" s="2" t="s">
        <v>509</v>
      </c>
      <c r="D507" s="4">
        <v>137900</v>
      </c>
      <c r="E507" s="4">
        <v>165352</v>
      </c>
      <c r="F507" s="6">
        <f>E507/D507</f>
        <v>1.1990717911530093</v>
      </c>
      <c r="G507" t="s">
        <v>20</v>
      </c>
      <c r="H507" s="4">
        <v>2468</v>
      </c>
      <c r="I507" s="4">
        <f>E507/H507</f>
        <v>66.998379254457049</v>
      </c>
      <c r="J507" t="s">
        <v>21</v>
      </c>
      <c r="K507" t="s">
        <v>22</v>
      </c>
      <c r="L507">
        <v>1472619600</v>
      </c>
      <c r="M507" s="10">
        <f>INT(((L507/60)/60)/24)+DATE(1970,1,1)</f>
        <v>42613</v>
      </c>
      <c r="N507">
        <v>1474779600</v>
      </c>
      <c r="O507" s="10">
        <f>INT(((N507/60)/60)/24)+DATE(1970,1,1)</f>
        <v>42638</v>
      </c>
      <c r="P507" t="b">
        <v>0</v>
      </c>
      <c r="Q507" t="b">
        <v>0</v>
      </c>
      <c r="R507" t="s">
        <v>71</v>
      </c>
      <c r="S507" t="str" cm="1">
        <f t="array" ref="S507:T507">_xlfn.TEXTSPLIT(R507,"/")</f>
        <v>film &amp; video</v>
      </c>
      <c r="T507" t="str">
        <v>animation</v>
      </c>
    </row>
    <row r="508" spans="1:20" x14ac:dyDescent="0.5">
      <c r="A508">
        <v>603</v>
      </c>
      <c r="B508" t="s">
        <v>1248</v>
      </c>
      <c r="C508" s="2" t="s">
        <v>1249</v>
      </c>
      <c r="D508" s="4">
        <v>5300</v>
      </c>
      <c r="E508" s="4">
        <v>6342</v>
      </c>
      <c r="F508" s="6">
        <f>E508/D508</f>
        <v>1.1966037735849056</v>
      </c>
      <c r="G508" t="s">
        <v>20</v>
      </c>
      <c r="H508" s="4">
        <v>102</v>
      </c>
      <c r="I508" s="4">
        <f>E508/H508</f>
        <v>62.176470588235297</v>
      </c>
      <c r="J508" t="s">
        <v>21</v>
      </c>
      <c r="K508" t="s">
        <v>22</v>
      </c>
      <c r="L508">
        <v>1555563600</v>
      </c>
      <c r="M508" s="10">
        <f>INT(((L508/60)/60)/24)+DATE(1970,1,1)</f>
        <v>43573</v>
      </c>
      <c r="N508">
        <v>1557896400</v>
      </c>
      <c r="O508" s="10">
        <f>INT(((N508/60)/60)/24)+DATE(1970,1,1)</f>
        <v>43600</v>
      </c>
      <c r="P508" t="b">
        <v>0</v>
      </c>
      <c r="Q508" t="b">
        <v>0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x14ac:dyDescent="0.5">
      <c r="A509">
        <v>584</v>
      </c>
      <c r="B509" t="s">
        <v>45</v>
      </c>
      <c r="C509" s="2" t="s">
        <v>1211</v>
      </c>
      <c r="D509" s="4">
        <v>86400</v>
      </c>
      <c r="E509" s="4">
        <v>103255</v>
      </c>
      <c r="F509" s="6">
        <f>E509/D509</f>
        <v>1.1950810185185186</v>
      </c>
      <c r="G509" t="s">
        <v>20</v>
      </c>
      <c r="H509" s="4">
        <v>1613</v>
      </c>
      <c r="I509" s="4">
        <f>E509/H509</f>
        <v>64.01425914445133</v>
      </c>
      <c r="J509" t="s">
        <v>21</v>
      </c>
      <c r="K509" t="s">
        <v>22</v>
      </c>
      <c r="L509">
        <v>1335330000</v>
      </c>
      <c r="M509" s="10">
        <f>INT(((L509/60)/60)/24)+DATE(1970,1,1)</f>
        <v>41024</v>
      </c>
      <c r="N509">
        <v>1336539600</v>
      </c>
      <c r="O509" s="10">
        <f>INT(((N509/60)/60)/24)+DATE(1970,1,1)</f>
        <v>41038</v>
      </c>
      <c r="P509" t="b">
        <v>0</v>
      </c>
      <c r="Q509" t="b">
        <v>0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5">
      <c r="A510">
        <v>961</v>
      </c>
      <c r="B510" t="s">
        <v>1952</v>
      </c>
      <c r="C510" s="2" t="s">
        <v>1953</v>
      </c>
      <c r="D510" s="4">
        <v>5700</v>
      </c>
      <c r="E510" s="4">
        <v>6800</v>
      </c>
      <c r="F510" s="6">
        <f>E510/D510</f>
        <v>1.1929824561403508</v>
      </c>
      <c r="G510" t="s">
        <v>20</v>
      </c>
      <c r="H510" s="4">
        <v>155</v>
      </c>
      <c r="I510" s="4">
        <f>E510/H510</f>
        <v>43.87096774193548</v>
      </c>
      <c r="J510" t="s">
        <v>21</v>
      </c>
      <c r="K510" t="s">
        <v>22</v>
      </c>
      <c r="L510">
        <v>1297922400</v>
      </c>
      <c r="M510" s="10">
        <f>INT(((L510/60)/60)/24)+DATE(1970,1,1)</f>
        <v>40591</v>
      </c>
      <c r="N510">
        <v>1298268000</v>
      </c>
      <c r="O510" s="10">
        <f>INT(((N510/60)/60)/24)+DATE(1970,1,1)</f>
        <v>40595</v>
      </c>
      <c r="P510" t="b">
        <v>0</v>
      </c>
      <c r="Q510" t="b">
        <v>0</v>
      </c>
      <c r="R510" t="s">
        <v>206</v>
      </c>
      <c r="S510" t="str" cm="1">
        <f t="array" ref="S510:T510">_xlfn.TEXTSPLIT(R510,"/")</f>
        <v>publishing</v>
      </c>
      <c r="T510" t="str">
        <v>translations</v>
      </c>
    </row>
    <row r="511" spans="1:20" ht="31.5" x14ac:dyDescent="0.5">
      <c r="A511">
        <v>510</v>
      </c>
      <c r="B511" t="s">
        <v>1066</v>
      </c>
      <c r="C511" s="2" t="s">
        <v>1067</v>
      </c>
      <c r="D511" s="4">
        <v>7800</v>
      </c>
      <c r="E511" s="4">
        <v>9289</v>
      </c>
      <c r="F511" s="6">
        <f>E511/D511</f>
        <v>1.1908974358974358</v>
      </c>
      <c r="G511" t="s">
        <v>20</v>
      </c>
      <c r="H511" s="4">
        <v>131</v>
      </c>
      <c r="I511" s="4">
        <f>E511/H511</f>
        <v>70.908396946564892</v>
      </c>
      <c r="J511" t="s">
        <v>26</v>
      </c>
      <c r="K511" t="s">
        <v>27</v>
      </c>
      <c r="L511">
        <v>1527742800</v>
      </c>
      <c r="M511" s="10">
        <f>INT(((L511/60)/60)/24)+DATE(1970,1,1)</f>
        <v>43251</v>
      </c>
      <c r="N511">
        <v>1529816400</v>
      </c>
      <c r="O511" s="10">
        <f>INT(((N511/60)/60)/24)+DATE(1970,1,1)</f>
        <v>43275</v>
      </c>
      <c r="P511" t="b">
        <v>0</v>
      </c>
      <c r="Q511" t="b">
        <v>0</v>
      </c>
      <c r="R511" t="s">
        <v>53</v>
      </c>
      <c r="S511" t="str" cm="1">
        <f t="array" ref="S511:T511">_xlfn.TEXTSPLIT(R511,"/")</f>
        <v>film &amp; video</v>
      </c>
      <c r="T511" t="str">
        <v>drama</v>
      </c>
    </row>
    <row r="512" spans="1:20" x14ac:dyDescent="0.5">
      <c r="A512">
        <v>455</v>
      </c>
      <c r="B512" t="s">
        <v>958</v>
      </c>
      <c r="C512" s="2" t="s">
        <v>959</v>
      </c>
      <c r="D512" s="4">
        <v>116500</v>
      </c>
      <c r="E512" s="4">
        <v>137904</v>
      </c>
      <c r="F512" s="6">
        <f>E512/D512</f>
        <v>1.1837253218884121</v>
      </c>
      <c r="G512" t="s">
        <v>20</v>
      </c>
      <c r="H512" s="4">
        <v>3727</v>
      </c>
      <c r="I512" s="4">
        <f>E512/H512</f>
        <v>37.001341561577675</v>
      </c>
      <c r="J512" t="s">
        <v>21</v>
      </c>
      <c r="K512" t="s">
        <v>22</v>
      </c>
      <c r="L512">
        <v>1316754000</v>
      </c>
      <c r="M512" s="10">
        <f>INT(((L512/60)/60)/24)+DATE(1970,1,1)</f>
        <v>40809</v>
      </c>
      <c r="N512">
        <v>1318741200</v>
      </c>
      <c r="O512" s="10">
        <f>INT(((N512/60)/60)/24)+DATE(1970,1,1)</f>
        <v>40832</v>
      </c>
      <c r="P512" t="b">
        <v>0</v>
      </c>
      <c r="Q512" t="b">
        <v>0</v>
      </c>
      <c r="R512" t="s">
        <v>33</v>
      </c>
      <c r="S512" t="str" cm="1">
        <f t="array" ref="S512:T512">_xlfn.TEXTSPLIT(R512,"/")</f>
        <v>theater</v>
      </c>
      <c r="T512" t="str">
        <v>plays</v>
      </c>
    </row>
    <row r="513" spans="1:20" ht="31.5" x14ac:dyDescent="0.5">
      <c r="A513">
        <v>885</v>
      </c>
      <c r="B513" t="s">
        <v>1802</v>
      </c>
      <c r="C513" s="2" t="s">
        <v>1803</v>
      </c>
      <c r="D513" s="4">
        <v>1800</v>
      </c>
      <c r="E513" s="4">
        <v>2129</v>
      </c>
      <c r="F513" s="6">
        <f>E513/D513</f>
        <v>1.1827777777777777</v>
      </c>
      <c r="G513" t="s">
        <v>20</v>
      </c>
      <c r="H513" s="4">
        <v>52</v>
      </c>
      <c r="I513" s="4">
        <f>E513/H513</f>
        <v>40.942307692307693</v>
      </c>
      <c r="J513" t="s">
        <v>21</v>
      </c>
      <c r="K513" t="s">
        <v>22</v>
      </c>
      <c r="L513">
        <v>1275800400</v>
      </c>
      <c r="M513" s="10">
        <f>INT(((L513/60)/60)/24)+DATE(1970,1,1)</f>
        <v>40335</v>
      </c>
      <c r="N513">
        <v>1279083600</v>
      </c>
      <c r="O513" s="10">
        <f>INT(((N513/60)/60)/24)+DATE(1970,1,1)</f>
        <v>40373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5">
      <c r="A514">
        <v>118</v>
      </c>
      <c r="B514" t="s">
        <v>286</v>
      </c>
      <c r="C514" s="2" t="s">
        <v>287</v>
      </c>
      <c r="D514" s="4">
        <v>5400</v>
      </c>
      <c r="E514" s="4">
        <v>6351</v>
      </c>
      <c r="F514" s="6">
        <f>E514/D514</f>
        <v>1.1761111111111111</v>
      </c>
      <c r="G514" t="s">
        <v>20</v>
      </c>
      <c r="H514" s="4">
        <v>67</v>
      </c>
      <c r="I514" s="4">
        <f>E514/H514</f>
        <v>94.791044776119406</v>
      </c>
      <c r="J514" t="s">
        <v>21</v>
      </c>
      <c r="K514" t="s">
        <v>22</v>
      </c>
      <c r="L514">
        <v>1390716000</v>
      </c>
      <c r="M514" s="10">
        <f>INT(((L514/60)/60)/24)+DATE(1970,1,1)</f>
        <v>41665</v>
      </c>
      <c r="N514">
        <v>1391234400</v>
      </c>
      <c r="O514" s="10">
        <f>INT(((N514/60)/60)/24)+DATE(1970,1,1)</f>
        <v>41671</v>
      </c>
      <c r="P514" t="b">
        <v>0</v>
      </c>
      <c r="Q514" t="b">
        <v>0</v>
      </c>
      <c r="R514" t="s">
        <v>122</v>
      </c>
      <c r="S514" t="str" cm="1">
        <f t="array" ref="S514:T514">_xlfn.TEXTSPLIT(R514,"/")</f>
        <v>photography</v>
      </c>
      <c r="T514" t="str">
        <v>photography books</v>
      </c>
    </row>
    <row r="515" spans="1:20" x14ac:dyDescent="0.5">
      <c r="A515">
        <v>928</v>
      </c>
      <c r="B515" t="s">
        <v>1888</v>
      </c>
      <c r="C515" s="2" t="s">
        <v>1889</v>
      </c>
      <c r="D515" s="4">
        <v>167400</v>
      </c>
      <c r="E515" s="4">
        <v>196386</v>
      </c>
      <c r="F515" s="6">
        <f>E515/D515</f>
        <v>1.1731541218637993</v>
      </c>
      <c r="G515" t="s">
        <v>20</v>
      </c>
      <c r="H515" s="4">
        <v>3777</v>
      </c>
      <c r="I515" s="4">
        <f>E515/H515</f>
        <v>51.995234312946785</v>
      </c>
      <c r="J515" t="s">
        <v>107</v>
      </c>
      <c r="K515" t="s">
        <v>108</v>
      </c>
      <c r="L515">
        <v>1388296800</v>
      </c>
      <c r="M515" s="10">
        <f>INT(((L515/60)/60)/24)+DATE(1970,1,1)</f>
        <v>41637</v>
      </c>
      <c r="N515">
        <v>1389074400</v>
      </c>
      <c r="O515" s="10">
        <f>INT(((N515/60)/60)/24)+DATE(1970,1,1)</f>
        <v>41646</v>
      </c>
      <c r="P515" t="b">
        <v>0</v>
      </c>
      <c r="Q515" t="b">
        <v>0</v>
      </c>
      <c r="R515" t="s">
        <v>28</v>
      </c>
      <c r="S515" t="str" cm="1">
        <f t="array" ref="S515:T515">_xlfn.TEXTSPLIT(R515,"/")</f>
        <v>technology</v>
      </c>
      <c r="T515" t="str">
        <v>web</v>
      </c>
    </row>
    <row r="516" spans="1:20" x14ac:dyDescent="0.5">
      <c r="A516">
        <v>537</v>
      </c>
      <c r="B516" t="s">
        <v>1119</v>
      </c>
      <c r="C516" s="2" t="s">
        <v>1120</v>
      </c>
      <c r="D516" s="4">
        <v>84400</v>
      </c>
      <c r="E516" s="4">
        <v>98935</v>
      </c>
      <c r="F516" s="6">
        <f>E516/D516</f>
        <v>1.1722156398104266</v>
      </c>
      <c r="G516" t="s">
        <v>20</v>
      </c>
      <c r="H516" s="4">
        <v>1052</v>
      </c>
      <c r="I516" s="4">
        <f>E516/H516</f>
        <v>94.044676806083643</v>
      </c>
      <c r="J516" t="s">
        <v>36</v>
      </c>
      <c r="K516" t="s">
        <v>37</v>
      </c>
      <c r="L516">
        <v>1535605200</v>
      </c>
      <c r="M516" s="10">
        <f>INT(((L516/60)/60)/24)+DATE(1970,1,1)</f>
        <v>43342</v>
      </c>
      <c r="N516">
        <v>1537592400</v>
      </c>
      <c r="O516" s="10">
        <f>INT(((N516/60)/60)/24)+DATE(1970,1,1)</f>
        <v>43365</v>
      </c>
      <c r="P516" t="b">
        <v>1</v>
      </c>
      <c r="Q516" t="b">
        <v>1</v>
      </c>
      <c r="R516" t="s">
        <v>42</v>
      </c>
      <c r="S516" t="str" cm="1">
        <f t="array" ref="S516:T516">_xlfn.TEXTSPLIT(R516,"/")</f>
        <v>film &amp; video</v>
      </c>
      <c r="T516" t="str">
        <v>documentary</v>
      </c>
    </row>
    <row r="517" spans="1:20" ht="31.5" x14ac:dyDescent="0.5">
      <c r="A517">
        <v>435</v>
      </c>
      <c r="B517" t="s">
        <v>919</v>
      </c>
      <c r="C517" s="2" t="s">
        <v>920</v>
      </c>
      <c r="D517" s="4">
        <v>152400</v>
      </c>
      <c r="E517" s="4">
        <v>178120</v>
      </c>
      <c r="F517" s="6">
        <f>E517/D517</f>
        <v>1.168766404199475</v>
      </c>
      <c r="G517" t="s">
        <v>20</v>
      </c>
      <c r="H517" s="4">
        <v>1713</v>
      </c>
      <c r="I517" s="4">
        <f>E517/H517</f>
        <v>103.98131932282546</v>
      </c>
      <c r="J517" t="s">
        <v>107</v>
      </c>
      <c r="K517" t="s">
        <v>108</v>
      </c>
      <c r="L517">
        <v>1418623200</v>
      </c>
      <c r="M517" s="10">
        <f>INT(((L517/60)/60)/24)+DATE(1970,1,1)</f>
        <v>41988</v>
      </c>
      <c r="N517">
        <v>1419660000</v>
      </c>
      <c r="O517" s="10">
        <f>INT(((N517/60)/60)/24)+DATE(1970,1,1)</f>
        <v>42000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5">
      <c r="A518">
        <v>132</v>
      </c>
      <c r="B518" t="s">
        <v>315</v>
      </c>
      <c r="C518" s="2" t="s">
        <v>316</v>
      </c>
      <c r="D518" s="4">
        <v>3300</v>
      </c>
      <c r="E518" s="4">
        <v>3834</v>
      </c>
      <c r="F518" s="6">
        <f>E518/D518</f>
        <v>1.1618181818181819</v>
      </c>
      <c r="G518" t="s">
        <v>20</v>
      </c>
      <c r="H518" s="4">
        <v>89</v>
      </c>
      <c r="I518" s="4">
        <f>E518/H518</f>
        <v>43.078651685393261</v>
      </c>
      <c r="J518" t="s">
        <v>21</v>
      </c>
      <c r="K518" t="s">
        <v>22</v>
      </c>
      <c r="L518">
        <v>1515736800</v>
      </c>
      <c r="M518" s="10">
        <f>INT(((L518/60)/60)/24)+DATE(1970,1,1)</f>
        <v>43112</v>
      </c>
      <c r="N518">
        <v>1517119200</v>
      </c>
      <c r="O518" s="10">
        <f>INT(((N518/60)/60)/24)+DATE(1970,1,1)</f>
        <v>43128</v>
      </c>
      <c r="P518" t="b">
        <v>0</v>
      </c>
      <c r="Q518" t="b">
        <v>1</v>
      </c>
      <c r="R518" t="s">
        <v>33</v>
      </c>
      <c r="S518" t="str" cm="1">
        <f t="array" ref="S518:T518">_xlfn.TEXTSPLIT(R518,"/")</f>
        <v>theater</v>
      </c>
      <c r="T518" t="str">
        <v>plays</v>
      </c>
    </row>
    <row r="519" spans="1:20" x14ac:dyDescent="0.5">
      <c r="A519">
        <v>890</v>
      </c>
      <c r="B519" t="s">
        <v>1812</v>
      </c>
      <c r="C519" s="2" t="s">
        <v>1813</v>
      </c>
      <c r="D519" s="4">
        <v>134400</v>
      </c>
      <c r="E519" s="4">
        <v>155849</v>
      </c>
      <c r="F519" s="6">
        <f>E519/D519</f>
        <v>1.1595907738095239</v>
      </c>
      <c r="G519" t="s">
        <v>20</v>
      </c>
      <c r="H519" s="4">
        <v>1470</v>
      </c>
      <c r="I519" s="4">
        <f>E519/H519</f>
        <v>106.01972789115646</v>
      </c>
      <c r="J519" t="s">
        <v>21</v>
      </c>
      <c r="K519" t="s">
        <v>22</v>
      </c>
      <c r="L519">
        <v>1561352400</v>
      </c>
      <c r="M519" s="10">
        <f>INT(((L519/60)/60)/24)+DATE(1970,1,1)</f>
        <v>43640</v>
      </c>
      <c r="N519">
        <v>1561438800</v>
      </c>
      <c r="O519" s="10">
        <f>INT(((N519/60)/60)/24)+DATE(1970,1,1)</f>
        <v>43641</v>
      </c>
      <c r="P519" t="b">
        <v>0</v>
      </c>
      <c r="Q519" t="b">
        <v>0</v>
      </c>
      <c r="R519" t="s">
        <v>60</v>
      </c>
      <c r="S519" t="str" cm="1">
        <f t="array" ref="S519:T519">_xlfn.TEXTSPLIT(R519,"/")</f>
        <v>music</v>
      </c>
      <c r="T519" t="str">
        <v>indie rock</v>
      </c>
    </row>
    <row r="520" spans="1:20" x14ac:dyDescent="0.5">
      <c r="A520">
        <v>784</v>
      </c>
      <c r="B520" t="s">
        <v>1603</v>
      </c>
      <c r="C520" s="2" t="s">
        <v>1604</v>
      </c>
      <c r="D520" s="4">
        <v>88900</v>
      </c>
      <c r="E520" s="4">
        <v>102535</v>
      </c>
      <c r="F520" s="6">
        <f>E520/D520</f>
        <v>1.1533745781777278</v>
      </c>
      <c r="G520" t="s">
        <v>20</v>
      </c>
      <c r="H520" s="4">
        <v>3308</v>
      </c>
      <c r="I520" s="4">
        <f>E520/H520</f>
        <v>30.996070133010882</v>
      </c>
      <c r="J520" t="s">
        <v>21</v>
      </c>
      <c r="K520" t="s">
        <v>22</v>
      </c>
      <c r="L520">
        <v>1457244000</v>
      </c>
      <c r="M520" s="10">
        <f>INT(((L520/60)/60)/24)+DATE(1970,1,1)</f>
        <v>42435</v>
      </c>
      <c r="N520">
        <v>1458190800</v>
      </c>
      <c r="O520" s="10">
        <f>INT(((N520/60)/60)/24)+DATE(1970,1,1)</f>
        <v>42446</v>
      </c>
      <c r="P520" t="b">
        <v>0</v>
      </c>
      <c r="Q520" t="b">
        <v>0</v>
      </c>
      <c r="R520" t="s">
        <v>28</v>
      </c>
      <c r="S520" t="str" cm="1">
        <f t="array" ref="S520:T520">_xlfn.TEXTSPLIT(R520,"/")</f>
        <v>technology</v>
      </c>
      <c r="T520" t="str">
        <v>web</v>
      </c>
    </row>
    <row r="521" spans="1:20" x14ac:dyDescent="0.5">
      <c r="A521">
        <v>46</v>
      </c>
      <c r="B521" t="s">
        <v>138</v>
      </c>
      <c r="C521" s="2" t="s">
        <v>139</v>
      </c>
      <c r="D521" s="4">
        <v>3700</v>
      </c>
      <c r="E521" s="4">
        <v>4247</v>
      </c>
      <c r="F521" s="6">
        <f>E521/D521</f>
        <v>1.1478378378378378</v>
      </c>
      <c r="G521" t="s">
        <v>20</v>
      </c>
      <c r="H521" s="4">
        <v>92</v>
      </c>
      <c r="I521" s="4">
        <f>E521/H521</f>
        <v>46.163043478260867</v>
      </c>
      <c r="J521" t="s">
        <v>21</v>
      </c>
      <c r="K521" t="s">
        <v>22</v>
      </c>
      <c r="L521">
        <v>1278565200</v>
      </c>
      <c r="M521" s="10">
        <f>INT(((L521/60)/60)/24)+DATE(1970,1,1)</f>
        <v>40367</v>
      </c>
      <c r="N521">
        <v>1280552400</v>
      </c>
      <c r="O521" s="10">
        <f>INT(((N521/60)/60)/24)+DATE(1970,1,1)</f>
        <v>40390</v>
      </c>
      <c r="P521" t="b">
        <v>0</v>
      </c>
      <c r="Q521" t="b">
        <v>0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5">
      <c r="A522">
        <v>335</v>
      </c>
      <c r="B522" t="s">
        <v>722</v>
      </c>
      <c r="C522" s="2" t="s">
        <v>723</v>
      </c>
      <c r="D522" s="4">
        <v>173800</v>
      </c>
      <c r="E522" s="4">
        <v>198628</v>
      </c>
      <c r="F522" s="6">
        <f>E522/D522</f>
        <v>1.1428538550057536</v>
      </c>
      <c r="G522" t="s">
        <v>20</v>
      </c>
      <c r="H522" s="4">
        <v>2283</v>
      </c>
      <c r="I522" s="4">
        <f>E522/H522</f>
        <v>87.003066141042481</v>
      </c>
      <c r="J522" t="s">
        <v>21</v>
      </c>
      <c r="K522" t="s">
        <v>22</v>
      </c>
      <c r="L522">
        <v>1573797600</v>
      </c>
      <c r="M522" s="10">
        <f>INT(((L522/60)/60)/24)+DATE(1970,1,1)</f>
        <v>43784</v>
      </c>
      <c r="N522">
        <v>1574920800</v>
      </c>
      <c r="O522" s="10">
        <f>INT(((N522/60)/60)/24)+DATE(1970,1,1)</f>
        <v>43797</v>
      </c>
      <c r="P522" t="b">
        <v>0</v>
      </c>
      <c r="Q522" t="b">
        <v>0</v>
      </c>
      <c r="R522" t="s">
        <v>23</v>
      </c>
      <c r="S522" t="str" cm="1">
        <f t="array" ref="S522:T522">_xlfn.TEXTSPLIT(R522,"/")</f>
        <v>music</v>
      </c>
      <c r="T522" t="str">
        <v>rock</v>
      </c>
    </row>
    <row r="523" spans="1:20" x14ac:dyDescent="0.5">
      <c r="A523">
        <v>635</v>
      </c>
      <c r="B523" t="s">
        <v>1312</v>
      </c>
      <c r="C523" s="2" t="s">
        <v>1313</v>
      </c>
      <c r="D523" s="4">
        <v>139000</v>
      </c>
      <c r="E523" s="4">
        <v>158590</v>
      </c>
      <c r="F523" s="6">
        <f>E523/D523</f>
        <v>1.1409352517985611</v>
      </c>
      <c r="G523" t="s">
        <v>20</v>
      </c>
      <c r="H523" s="4">
        <v>2266</v>
      </c>
      <c r="I523" s="4">
        <f>E523/H523</f>
        <v>69.986760812003524</v>
      </c>
      <c r="J523" t="s">
        <v>21</v>
      </c>
      <c r="K523" t="s">
        <v>22</v>
      </c>
      <c r="L523">
        <v>1360389600</v>
      </c>
      <c r="M523" s="10">
        <f>INT(((L523/60)/60)/24)+DATE(1970,1,1)</f>
        <v>41314</v>
      </c>
      <c r="N523">
        <v>1363150800</v>
      </c>
      <c r="O523" s="10">
        <f>INT(((N523/60)/60)/24)+DATE(1970,1,1)</f>
        <v>41346</v>
      </c>
      <c r="P523" t="b">
        <v>0</v>
      </c>
      <c r="Q523" t="b">
        <v>0</v>
      </c>
      <c r="R523" t="s">
        <v>269</v>
      </c>
      <c r="S523" t="str" cm="1">
        <f t="array" ref="S523:T523">_xlfn.TEXTSPLIT(R523,"/")</f>
        <v>film &amp; video</v>
      </c>
      <c r="T523" t="str">
        <v>television</v>
      </c>
    </row>
    <row r="524" spans="1:20" x14ac:dyDescent="0.5">
      <c r="A524">
        <v>475</v>
      </c>
      <c r="B524" t="s">
        <v>997</v>
      </c>
      <c r="C524" s="2" t="s">
        <v>998</v>
      </c>
      <c r="D524" s="4">
        <v>7400</v>
      </c>
      <c r="E524" s="4">
        <v>8432</v>
      </c>
      <c r="F524" s="6">
        <f>E524/D524</f>
        <v>1.1394594594594594</v>
      </c>
      <c r="G524" t="s">
        <v>20</v>
      </c>
      <c r="H524" s="4">
        <v>211</v>
      </c>
      <c r="I524" s="4">
        <f>E524/H524</f>
        <v>39.962085308056871</v>
      </c>
      <c r="J524" t="s">
        <v>21</v>
      </c>
      <c r="K524" t="s">
        <v>22</v>
      </c>
      <c r="L524">
        <v>1372136400</v>
      </c>
      <c r="M524" s="10">
        <f>INT(((L524/60)/60)/24)+DATE(1970,1,1)</f>
        <v>41450</v>
      </c>
      <c r="N524">
        <v>1372482000</v>
      </c>
      <c r="O524" s="10">
        <f>INT(((N524/60)/60)/24)+DATE(1970,1,1)</f>
        <v>41454</v>
      </c>
      <c r="P524" t="b">
        <v>0</v>
      </c>
      <c r="Q524" t="b">
        <v>1</v>
      </c>
      <c r="R524" t="s">
        <v>206</v>
      </c>
      <c r="S524" t="str" cm="1">
        <f t="array" ref="S524:T524">_xlfn.TEXTSPLIT(R524,"/")</f>
        <v>publishing</v>
      </c>
      <c r="T524" t="str">
        <v>translations</v>
      </c>
    </row>
    <row r="525" spans="1:20" x14ac:dyDescent="0.5">
      <c r="A525">
        <v>854</v>
      </c>
      <c r="B525" t="s">
        <v>1741</v>
      </c>
      <c r="C525" s="2" t="s">
        <v>1742</v>
      </c>
      <c r="D525" s="4">
        <v>171000</v>
      </c>
      <c r="E525" s="4">
        <v>194309</v>
      </c>
      <c r="F525" s="6">
        <f>E525/D525</f>
        <v>1.1363099415204678</v>
      </c>
      <c r="G525" t="s">
        <v>20</v>
      </c>
      <c r="H525" s="4">
        <v>2662</v>
      </c>
      <c r="I525" s="4">
        <f>E525/H525</f>
        <v>72.993613824192337</v>
      </c>
      <c r="J525" t="s">
        <v>15</v>
      </c>
      <c r="K525" t="s">
        <v>16</v>
      </c>
      <c r="L525">
        <v>1574056800</v>
      </c>
      <c r="M525" s="10">
        <f>INT(((L525/60)/60)/24)+DATE(1970,1,1)</f>
        <v>43787</v>
      </c>
      <c r="N525">
        <v>1576389600</v>
      </c>
      <c r="O525" s="10">
        <f>INT(((N525/60)/60)/24)+DATE(1970,1,1)</f>
        <v>43814</v>
      </c>
      <c r="P525" t="b">
        <v>0</v>
      </c>
      <c r="Q525" t="b">
        <v>0</v>
      </c>
      <c r="R525" t="s">
        <v>119</v>
      </c>
      <c r="S525" t="str" cm="1">
        <f t="array" ref="S525:T525">_xlfn.TEXTSPLIT(R525,"/")</f>
        <v>publishing</v>
      </c>
      <c r="T525" t="str">
        <v>fiction</v>
      </c>
    </row>
    <row r="526" spans="1:20" x14ac:dyDescent="0.5">
      <c r="A526">
        <v>772</v>
      </c>
      <c r="B526" t="s">
        <v>1579</v>
      </c>
      <c r="C526" s="2" t="s">
        <v>1580</v>
      </c>
      <c r="D526" s="4">
        <v>149600</v>
      </c>
      <c r="E526" s="4">
        <v>169586</v>
      </c>
      <c r="F526" s="6">
        <f>E526/D526</f>
        <v>1.1335962566844919</v>
      </c>
      <c r="G526" t="s">
        <v>20</v>
      </c>
      <c r="H526" s="4">
        <v>5139</v>
      </c>
      <c r="I526" s="4">
        <f>E526/H526</f>
        <v>32.999805409612762</v>
      </c>
      <c r="J526" t="s">
        <v>21</v>
      </c>
      <c r="K526" t="s">
        <v>22</v>
      </c>
      <c r="L526">
        <v>1549692000</v>
      </c>
      <c r="M526" s="10">
        <f>INT(((L526/60)/60)/24)+DATE(1970,1,1)</f>
        <v>43505</v>
      </c>
      <c r="N526">
        <v>1550037600</v>
      </c>
      <c r="O526" s="10">
        <f>INT(((N526/60)/60)/24)+DATE(1970,1,1)</f>
        <v>43509</v>
      </c>
      <c r="P526" t="b">
        <v>0</v>
      </c>
      <c r="Q526" t="b">
        <v>0</v>
      </c>
      <c r="R526" t="s">
        <v>60</v>
      </c>
      <c r="S526" t="str" cm="1">
        <f t="array" ref="S526:T526">_xlfn.TEXTSPLIT(R526,"/")</f>
        <v>music</v>
      </c>
      <c r="T526" t="str">
        <v>indie rock</v>
      </c>
    </row>
    <row r="527" spans="1:20" x14ac:dyDescent="0.5">
      <c r="A527">
        <v>763</v>
      </c>
      <c r="B527" t="s">
        <v>1561</v>
      </c>
      <c r="C527" s="2" t="s">
        <v>1562</v>
      </c>
      <c r="D527" s="4">
        <v>5600</v>
      </c>
      <c r="E527" s="4">
        <v>6338</v>
      </c>
      <c r="F527" s="6">
        <f>E527/D527</f>
        <v>1.1317857142857144</v>
      </c>
      <c r="G527" t="s">
        <v>20</v>
      </c>
      <c r="H527" s="4">
        <v>235</v>
      </c>
      <c r="I527" s="4">
        <f>E527/H527</f>
        <v>26.970212765957445</v>
      </c>
      <c r="J527" t="s">
        <v>21</v>
      </c>
      <c r="K527" t="s">
        <v>22</v>
      </c>
      <c r="L527">
        <v>1336453200</v>
      </c>
      <c r="M527" s="10">
        <f>INT(((L527/60)/60)/24)+DATE(1970,1,1)</f>
        <v>41037</v>
      </c>
      <c r="N527">
        <v>1339477200</v>
      </c>
      <c r="O527" s="10">
        <f>INT(((N527/60)/60)/24)+DATE(1970,1,1)</f>
        <v>41072</v>
      </c>
      <c r="P527" t="b">
        <v>0</v>
      </c>
      <c r="Q527" t="b">
        <v>1</v>
      </c>
      <c r="R527" t="s">
        <v>33</v>
      </c>
      <c r="S527" t="str" cm="1">
        <f t="array" ref="S527:T527">_xlfn.TEXTSPLIT(R527,"/")</f>
        <v>theater</v>
      </c>
      <c r="T527" t="str">
        <v>plays</v>
      </c>
    </row>
    <row r="528" spans="1:20" x14ac:dyDescent="0.5">
      <c r="A528">
        <v>991</v>
      </c>
      <c r="B528" t="s">
        <v>1080</v>
      </c>
      <c r="C528" s="2" t="s">
        <v>2010</v>
      </c>
      <c r="D528" s="4">
        <v>9800</v>
      </c>
      <c r="E528" s="4">
        <v>11091</v>
      </c>
      <c r="F528" s="6">
        <f>E528/D528</f>
        <v>1.131734693877551</v>
      </c>
      <c r="G528" t="s">
        <v>20</v>
      </c>
      <c r="H528" s="4">
        <v>241</v>
      </c>
      <c r="I528" s="4">
        <f>E528/H528</f>
        <v>46.020746887966808</v>
      </c>
      <c r="J528" t="s">
        <v>21</v>
      </c>
      <c r="K528" t="s">
        <v>22</v>
      </c>
      <c r="L528">
        <v>1411621200</v>
      </c>
      <c r="M528" s="10">
        <f>INT(((L528/60)/60)/24)+DATE(1970,1,1)</f>
        <v>41907</v>
      </c>
      <c r="N528">
        <v>1411966800</v>
      </c>
      <c r="O528" s="10">
        <f>INT(((N528/60)/60)/24)+DATE(1970,1,1)</f>
        <v>41911</v>
      </c>
      <c r="P528" t="b">
        <v>0</v>
      </c>
      <c r="Q528" t="b">
        <v>1</v>
      </c>
      <c r="R528" t="s">
        <v>23</v>
      </c>
      <c r="S528" t="str" cm="1">
        <f t="array" ref="S528:T528">_xlfn.TEXTSPLIT(R528,"/")</f>
        <v>music</v>
      </c>
      <c r="T528" t="str">
        <v>rock</v>
      </c>
    </row>
    <row r="529" spans="1:20" x14ac:dyDescent="0.5">
      <c r="A529">
        <v>95</v>
      </c>
      <c r="B529" t="s">
        <v>239</v>
      </c>
      <c r="C529" s="2" t="s">
        <v>240</v>
      </c>
      <c r="D529" s="4">
        <v>900</v>
      </c>
      <c r="E529" s="4">
        <v>1017</v>
      </c>
      <c r="F529" s="6">
        <f>E529/D529</f>
        <v>1.1299999999999999</v>
      </c>
      <c r="G529" t="s">
        <v>20</v>
      </c>
      <c r="H529" s="4">
        <v>27</v>
      </c>
      <c r="I529" s="4">
        <f>E529/H529</f>
        <v>37.666666666666664</v>
      </c>
      <c r="J529" t="s">
        <v>21</v>
      </c>
      <c r="K529" t="s">
        <v>22</v>
      </c>
      <c r="L529">
        <v>1571029200</v>
      </c>
      <c r="M529" s="10">
        <f>INT(((L529/60)/60)/24)+DATE(1970,1,1)</f>
        <v>43752</v>
      </c>
      <c r="N529">
        <v>1571634000</v>
      </c>
      <c r="O529" s="10">
        <f>INT(((N529/60)/60)/24)+DATE(1970,1,1)</f>
        <v>43759</v>
      </c>
      <c r="P529" t="b">
        <v>0</v>
      </c>
      <c r="Q529" t="b">
        <v>0</v>
      </c>
      <c r="R529" t="s">
        <v>42</v>
      </c>
      <c r="S529" t="str" cm="1">
        <f t="array" ref="S529:T529">_xlfn.TEXTSPLIT(R529,"/")</f>
        <v>film &amp; video</v>
      </c>
      <c r="T529" t="str">
        <v>documentary</v>
      </c>
    </row>
    <row r="530" spans="1:20" x14ac:dyDescent="0.5">
      <c r="A530">
        <v>427</v>
      </c>
      <c r="B530" t="s">
        <v>903</v>
      </c>
      <c r="C530" s="2" t="s">
        <v>904</v>
      </c>
      <c r="D530" s="4">
        <v>174500</v>
      </c>
      <c r="E530" s="4">
        <v>197018</v>
      </c>
      <c r="F530" s="6">
        <f>E530/D530</f>
        <v>1.1290429799426933</v>
      </c>
      <c r="G530" t="s">
        <v>20</v>
      </c>
      <c r="H530" s="4">
        <v>2526</v>
      </c>
      <c r="I530" s="4">
        <f>E530/H530</f>
        <v>77.996041171813147</v>
      </c>
      <c r="J530" t="s">
        <v>21</v>
      </c>
      <c r="K530" t="s">
        <v>22</v>
      </c>
      <c r="L530">
        <v>1410584400</v>
      </c>
      <c r="M530" s="10">
        <f>INT(((L530/60)/60)/24)+DATE(1970,1,1)</f>
        <v>41895</v>
      </c>
      <c r="N530">
        <v>1413349200</v>
      </c>
      <c r="O530" s="10">
        <f>INT(((N530/60)/60)/24)+DATE(1970,1,1)</f>
        <v>41927</v>
      </c>
      <c r="P530" t="b">
        <v>0</v>
      </c>
      <c r="Q530" t="b">
        <v>1</v>
      </c>
      <c r="R530" t="s">
        <v>33</v>
      </c>
      <c r="S530" t="str" cm="1">
        <f t="array" ref="S530:T530">_xlfn.TEXTSPLIT(R530,"/")</f>
        <v>theater</v>
      </c>
      <c r="T530" t="str">
        <v>plays</v>
      </c>
    </row>
    <row r="531" spans="1:20" x14ac:dyDescent="0.5">
      <c r="A531">
        <v>24</v>
      </c>
      <c r="B531" t="s">
        <v>85</v>
      </c>
      <c r="C531" s="2" t="s">
        <v>86</v>
      </c>
      <c r="D531" s="4">
        <v>92400</v>
      </c>
      <c r="E531" s="4">
        <v>104257</v>
      </c>
      <c r="F531" s="6">
        <f>E531/D531</f>
        <v>1.1283225108225108</v>
      </c>
      <c r="G531" t="s">
        <v>20</v>
      </c>
      <c r="H531" s="4">
        <v>2673</v>
      </c>
      <c r="I531" s="4">
        <f>E531/H531</f>
        <v>39.003741114852225</v>
      </c>
      <c r="J531" t="s">
        <v>21</v>
      </c>
      <c r="K531" t="s">
        <v>22</v>
      </c>
      <c r="L531">
        <v>1403326800</v>
      </c>
      <c r="M531" s="10">
        <f>INT(((L531/60)/60)/24)+DATE(1970,1,1)</f>
        <v>41811</v>
      </c>
      <c r="N531">
        <v>1403499600</v>
      </c>
      <c r="O531" s="10">
        <f>INT(((N531/60)/60)/24)+DATE(1970,1,1)</f>
        <v>41813</v>
      </c>
      <c r="P531" t="b">
        <v>0</v>
      </c>
      <c r="Q531" t="b">
        <v>0</v>
      </c>
      <c r="R531" t="s">
        <v>65</v>
      </c>
      <c r="S531" t="str" cm="1">
        <f t="array" ref="S531:T531">_xlfn.TEXTSPLIT(R531,"/")</f>
        <v>technology</v>
      </c>
      <c r="T531" t="str">
        <v>wearables</v>
      </c>
    </row>
    <row r="532" spans="1:20" x14ac:dyDescent="0.5">
      <c r="A532">
        <v>147</v>
      </c>
      <c r="B532" t="s">
        <v>346</v>
      </c>
      <c r="C532" s="2" t="s">
        <v>347</v>
      </c>
      <c r="D532" s="4">
        <v>8300</v>
      </c>
      <c r="E532" s="4">
        <v>9337</v>
      </c>
      <c r="F532" s="6">
        <f>E532/D532</f>
        <v>1.1249397590361445</v>
      </c>
      <c r="G532" t="s">
        <v>20</v>
      </c>
      <c r="H532" s="4">
        <v>199</v>
      </c>
      <c r="I532" s="4">
        <f>E532/H532</f>
        <v>46.91959798994975</v>
      </c>
      <c r="J532" t="s">
        <v>21</v>
      </c>
      <c r="K532" t="s">
        <v>22</v>
      </c>
      <c r="L532">
        <v>1465794000</v>
      </c>
      <c r="M532" s="10">
        <f>INT(((L532/60)/60)/24)+DATE(1970,1,1)</f>
        <v>42534</v>
      </c>
      <c r="N532">
        <v>1466312400</v>
      </c>
      <c r="O532" s="10">
        <f>INT(((N532/60)/60)/24)+DATE(1970,1,1)</f>
        <v>42540</v>
      </c>
      <c r="P532" t="b">
        <v>0</v>
      </c>
      <c r="Q532" t="b">
        <v>1</v>
      </c>
      <c r="R532" t="s">
        <v>33</v>
      </c>
      <c r="S532" t="str" cm="1">
        <f t="array" ref="S532:T532">_xlfn.TEXTSPLIT(R532,"/")</f>
        <v>theater</v>
      </c>
      <c r="T532" t="str">
        <v>plays</v>
      </c>
    </row>
    <row r="533" spans="1:20" x14ac:dyDescent="0.5">
      <c r="A533">
        <v>930</v>
      </c>
      <c r="B533" t="s">
        <v>1892</v>
      </c>
      <c r="C533" s="2" t="s">
        <v>1893</v>
      </c>
      <c r="D533" s="4">
        <v>3500</v>
      </c>
      <c r="E533" s="4">
        <v>3930</v>
      </c>
      <c r="F533" s="6">
        <f>E533/D533</f>
        <v>1.1228571428571428</v>
      </c>
      <c r="G533" t="s">
        <v>20</v>
      </c>
      <c r="H533" s="4">
        <v>85</v>
      </c>
      <c r="I533" s="4">
        <f>E533/H533</f>
        <v>46.235294117647058</v>
      </c>
      <c r="J533" t="s">
        <v>21</v>
      </c>
      <c r="K533" t="s">
        <v>22</v>
      </c>
      <c r="L533">
        <v>1424844000</v>
      </c>
      <c r="M533" s="10">
        <f>INT(((L533/60)/60)/24)+DATE(1970,1,1)</f>
        <v>42060</v>
      </c>
      <c r="N533">
        <v>1425448800</v>
      </c>
      <c r="O533" s="10">
        <f>INT(((N533/60)/60)/24)+DATE(1970,1,1)</f>
        <v>42067</v>
      </c>
      <c r="P533" t="b">
        <v>0</v>
      </c>
      <c r="Q533" t="b">
        <v>1</v>
      </c>
      <c r="R533" t="s">
        <v>33</v>
      </c>
      <c r="S533" t="str" cm="1">
        <f t="array" ref="S533:T533">_xlfn.TEXTSPLIT(R533,"/")</f>
        <v>theater</v>
      </c>
      <c r="T533" t="str">
        <v>plays</v>
      </c>
    </row>
    <row r="534" spans="1:20" x14ac:dyDescent="0.5">
      <c r="A534">
        <v>20</v>
      </c>
      <c r="B534" t="s">
        <v>77</v>
      </c>
      <c r="C534" s="2" t="s">
        <v>78</v>
      </c>
      <c r="D534" s="4">
        <v>131800</v>
      </c>
      <c r="E534" s="4">
        <v>147936</v>
      </c>
      <c r="F534" s="6">
        <f>E534/D534</f>
        <v>1.1224279210925645</v>
      </c>
      <c r="G534" t="s">
        <v>20</v>
      </c>
      <c r="H534" s="4">
        <v>1396</v>
      </c>
      <c r="I534" s="4">
        <f>E534/H534</f>
        <v>105.97134670487107</v>
      </c>
      <c r="J534" t="s">
        <v>21</v>
      </c>
      <c r="K534" t="s">
        <v>22</v>
      </c>
      <c r="L534">
        <v>1406523600</v>
      </c>
      <c r="M534" s="10">
        <f>INT(((L534/60)/60)/24)+DATE(1970,1,1)</f>
        <v>41848</v>
      </c>
      <c r="N534">
        <v>1406523600</v>
      </c>
      <c r="O534" s="10">
        <f>INT(((N534/60)/60)/24)+DATE(1970,1,1)</f>
        <v>41848</v>
      </c>
      <c r="P534" t="b">
        <v>0</v>
      </c>
      <c r="Q534" t="b">
        <v>0</v>
      </c>
      <c r="R534" t="s">
        <v>53</v>
      </c>
      <c r="S534" t="str" cm="1">
        <f t="array" ref="S534:T534">_xlfn.TEXTSPLIT(R534,"/")</f>
        <v>film &amp; video</v>
      </c>
      <c r="T534" t="str">
        <v>drama</v>
      </c>
    </row>
    <row r="535" spans="1:20" x14ac:dyDescent="0.5">
      <c r="A535">
        <v>508</v>
      </c>
      <c r="B535" t="s">
        <v>1063</v>
      </c>
      <c r="C535" s="2" t="s">
        <v>1064</v>
      </c>
      <c r="D535" s="4">
        <v>172700</v>
      </c>
      <c r="E535" s="4">
        <v>193820</v>
      </c>
      <c r="F535" s="6">
        <f>E535/D535</f>
        <v>1.1222929936305732</v>
      </c>
      <c r="G535" t="s">
        <v>20</v>
      </c>
      <c r="H535" s="4">
        <v>3657</v>
      </c>
      <c r="I535" s="4">
        <f>E535/H535</f>
        <v>52.999726551818434</v>
      </c>
      <c r="J535" t="s">
        <v>21</v>
      </c>
      <c r="K535" t="s">
        <v>22</v>
      </c>
      <c r="L535">
        <v>1532840400</v>
      </c>
      <c r="M535" s="10">
        <f>INT(((L535/60)/60)/24)+DATE(1970,1,1)</f>
        <v>43310</v>
      </c>
      <c r="N535">
        <v>1534654800</v>
      </c>
      <c r="O535" s="10">
        <f>INT(((N535/60)/60)/24)+DATE(1970,1,1)</f>
        <v>43331</v>
      </c>
      <c r="P535" t="b">
        <v>0</v>
      </c>
      <c r="Q535" t="b">
        <v>0</v>
      </c>
      <c r="R535" t="s">
        <v>33</v>
      </c>
      <c r="S535" t="str" cm="1">
        <f t="array" ref="S535:T535">_xlfn.TEXTSPLIT(R535,"/")</f>
        <v>theater</v>
      </c>
      <c r="T535" t="str">
        <v>plays</v>
      </c>
    </row>
    <row r="536" spans="1:20" x14ac:dyDescent="0.5">
      <c r="A536">
        <v>517</v>
      </c>
      <c r="B536" t="s">
        <v>1080</v>
      </c>
      <c r="C536" s="2" t="s">
        <v>1081</v>
      </c>
      <c r="D536" s="4">
        <v>5900</v>
      </c>
      <c r="E536" s="4">
        <v>6608</v>
      </c>
      <c r="F536" s="6">
        <f>E536/D536</f>
        <v>1.1200000000000001</v>
      </c>
      <c r="G536" t="s">
        <v>20</v>
      </c>
      <c r="H536" s="4">
        <v>78</v>
      </c>
      <c r="I536" s="4">
        <f>E536/H536</f>
        <v>84.717948717948715</v>
      </c>
      <c r="J536" t="s">
        <v>21</v>
      </c>
      <c r="K536" t="s">
        <v>22</v>
      </c>
      <c r="L536">
        <v>1493960400</v>
      </c>
      <c r="M536" s="10">
        <f>INT(((L536/60)/60)/24)+DATE(1970,1,1)</f>
        <v>42860</v>
      </c>
      <c r="N536">
        <v>1494392400</v>
      </c>
      <c r="O536" s="10">
        <f>INT(((N536/60)/60)/24)+DATE(1970,1,1)</f>
        <v>42865</v>
      </c>
      <c r="P536" t="b">
        <v>0</v>
      </c>
      <c r="Q536" t="b">
        <v>0</v>
      </c>
      <c r="R536" t="s">
        <v>17</v>
      </c>
      <c r="S536" t="str" cm="1">
        <f t="array" ref="S536:T536">_xlfn.TEXTSPLIT(R536,"/")</f>
        <v>food</v>
      </c>
      <c r="T536" t="str">
        <v>food trucks</v>
      </c>
    </row>
    <row r="537" spans="1:20" x14ac:dyDescent="0.5">
      <c r="A537">
        <v>573</v>
      </c>
      <c r="B537" t="s">
        <v>1190</v>
      </c>
      <c r="C537" s="2" t="s">
        <v>1191</v>
      </c>
      <c r="D537" s="4">
        <v>6700</v>
      </c>
      <c r="E537" s="4">
        <v>7496</v>
      </c>
      <c r="F537" s="6">
        <f>E537/D537</f>
        <v>1.1188059701492536</v>
      </c>
      <c r="G537" t="s">
        <v>20</v>
      </c>
      <c r="H537" s="4">
        <v>300</v>
      </c>
      <c r="I537" s="4">
        <f>E537/H537</f>
        <v>24.986666666666668</v>
      </c>
      <c r="J537" t="s">
        <v>21</v>
      </c>
      <c r="K537" t="s">
        <v>22</v>
      </c>
      <c r="L537">
        <v>1399006800</v>
      </c>
      <c r="M537" s="10">
        <f>INT(((L537/60)/60)/24)+DATE(1970,1,1)</f>
        <v>41761</v>
      </c>
      <c r="N537">
        <v>1399179600</v>
      </c>
      <c r="O537" s="10">
        <f>INT(((N537/60)/60)/24)+DATE(1970,1,1)</f>
        <v>41763</v>
      </c>
      <c r="P537" t="b">
        <v>0</v>
      </c>
      <c r="Q537" t="b">
        <v>0</v>
      </c>
      <c r="R537" t="s">
        <v>1029</v>
      </c>
      <c r="S537" t="str" cm="1">
        <f t="array" ref="S537:T537">_xlfn.TEXTSPLIT(R537,"/")</f>
        <v>journalism</v>
      </c>
      <c r="T537" t="str">
        <v>audio</v>
      </c>
    </row>
    <row r="538" spans="1:20" x14ac:dyDescent="0.5">
      <c r="A538">
        <v>938</v>
      </c>
      <c r="B538" t="s">
        <v>1907</v>
      </c>
      <c r="C538" s="2" t="s">
        <v>1908</v>
      </c>
      <c r="D538" s="4">
        <v>9200</v>
      </c>
      <c r="E538" s="4">
        <v>10093</v>
      </c>
      <c r="F538" s="6">
        <f>E538/D538</f>
        <v>1.0970652173913042</v>
      </c>
      <c r="G538" t="s">
        <v>20</v>
      </c>
      <c r="H538" s="4">
        <v>96</v>
      </c>
      <c r="I538" s="4">
        <f>E538/H538</f>
        <v>105.13541666666667</v>
      </c>
      <c r="J538" t="s">
        <v>21</v>
      </c>
      <c r="K538" t="s">
        <v>22</v>
      </c>
      <c r="L538">
        <v>1528779600</v>
      </c>
      <c r="M538" s="10">
        <f>INT(((L538/60)/60)/24)+DATE(1970,1,1)</f>
        <v>43263</v>
      </c>
      <c r="N538">
        <v>1531890000</v>
      </c>
      <c r="O538" s="10">
        <f>INT(((N538/60)/60)/24)+DATE(1970,1,1)</f>
        <v>43299</v>
      </c>
      <c r="P538" t="b">
        <v>0</v>
      </c>
      <c r="Q538" t="b">
        <v>1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5">
      <c r="A539">
        <v>797</v>
      </c>
      <c r="B539" t="s">
        <v>1629</v>
      </c>
      <c r="C539" s="2" t="s">
        <v>1630</v>
      </c>
      <c r="D539" s="4">
        <v>7600</v>
      </c>
      <c r="E539" s="4">
        <v>8332</v>
      </c>
      <c r="F539" s="6">
        <f>E539/D539</f>
        <v>1.0963157894736841</v>
      </c>
      <c r="G539" t="s">
        <v>20</v>
      </c>
      <c r="H539" s="4">
        <v>185</v>
      </c>
      <c r="I539" s="4">
        <f>E539/H539</f>
        <v>45.037837837837834</v>
      </c>
      <c r="J539" t="s">
        <v>21</v>
      </c>
      <c r="K539" t="s">
        <v>22</v>
      </c>
      <c r="L539">
        <v>1546149600</v>
      </c>
      <c r="M539" s="10">
        <f>INT(((L539/60)/60)/24)+DATE(1970,1,1)</f>
        <v>43464</v>
      </c>
      <c r="N539">
        <v>1548136800</v>
      </c>
      <c r="O539" s="10">
        <f>INT(((N539/60)/60)/24)+DATE(1970,1,1)</f>
        <v>43487</v>
      </c>
      <c r="P539" t="b">
        <v>0</v>
      </c>
      <c r="Q539" t="b">
        <v>0</v>
      </c>
      <c r="R539" t="s">
        <v>28</v>
      </c>
      <c r="S539" t="str" cm="1">
        <f t="array" ref="S539:T539">_xlfn.TEXTSPLIT(R539,"/")</f>
        <v>technology</v>
      </c>
      <c r="T539" t="str">
        <v>web</v>
      </c>
    </row>
    <row r="540" spans="1:20" ht="31.5" x14ac:dyDescent="0.5">
      <c r="A540">
        <v>234</v>
      </c>
      <c r="B540" t="s">
        <v>520</v>
      </c>
      <c r="C540" s="2" t="s">
        <v>521</v>
      </c>
      <c r="D540" s="4">
        <v>7500</v>
      </c>
      <c r="E540" s="4">
        <v>8181</v>
      </c>
      <c r="F540" s="6">
        <f>E540/D540</f>
        <v>1.0908</v>
      </c>
      <c r="G540" t="s">
        <v>20</v>
      </c>
      <c r="H540" s="4">
        <v>149</v>
      </c>
      <c r="I540" s="4">
        <f>E540/H540</f>
        <v>54.906040268456373</v>
      </c>
      <c r="J540" t="s">
        <v>107</v>
      </c>
      <c r="K540" t="s">
        <v>108</v>
      </c>
      <c r="L540">
        <v>1503378000</v>
      </c>
      <c r="M540" s="10">
        <f>INT(((L540/60)/60)/24)+DATE(1970,1,1)</f>
        <v>42969</v>
      </c>
      <c r="N540">
        <v>1503982800</v>
      </c>
      <c r="O540" s="10">
        <f>INT(((N540/60)/60)/24)+DATE(1970,1,1)</f>
        <v>42976</v>
      </c>
      <c r="P540" t="b">
        <v>0</v>
      </c>
      <c r="Q540" t="b">
        <v>1</v>
      </c>
      <c r="R540" t="s">
        <v>89</v>
      </c>
      <c r="S540" t="str" cm="1">
        <f t="array" ref="S540:T540">_xlfn.TEXTSPLIT(R540,"/")</f>
        <v>games</v>
      </c>
      <c r="T540" t="str">
        <v>video games</v>
      </c>
    </row>
    <row r="541" spans="1:20" x14ac:dyDescent="0.5">
      <c r="A541">
        <v>831</v>
      </c>
      <c r="B541" t="s">
        <v>1695</v>
      </c>
      <c r="C541" s="2" t="s">
        <v>1696</v>
      </c>
      <c r="D541" s="4">
        <v>97100</v>
      </c>
      <c r="E541" s="4">
        <v>105817</v>
      </c>
      <c r="F541" s="6">
        <f>E541/D541</f>
        <v>1.089773429454171</v>
      </c>
      <c r="G541" t="s">
        <v>20</v>
      </c>
      <c r="H541" s="4">
        <v>4233</v>
      </c>
      <c r="I541" s="4">
        <f>E541/H541</f>
        <v>24.998110087408456</v>
      </c>
      <c r="J541" t="s">
        <v>21</v>
      </c>
      <c r="K541" t="s">
        <v>22</v>
      </c>
      <c r="L541">
        <v>1332738000</v>
      </c>
      <c r="M541" s="10">
        <f>INT(((L541/60)/60)/24)+DATE(1970,1,1)</f>
        <v>40994</v>
      </c>
      <c r="N541">
        <v>1335675600</v>
      </c>
      <c r="O541" s="10">
        <f>INT(((N541/60)/60)/24)+DATE(1970,1,1)</f>
        <v>41028</v>
      </c>
      <c r="P541" t="b">
        <v>0</v>
      </c>
      <c r="Q541" t="b">
        <v>0</v>
      </c>
      <c r="R541" t="s">
        <v>122</v>
      </c>
      <c r="S541" t="str" cm="1">
        <f t="array" ref="S541:T541">_xlfn.TEXTSPLIT(R541,"/")</f>
        <v>photography</v>
      </c>
      <c r="T541" t="str">
        <v>photography books</v>
      </c>
    </row>
    <row r="542" spans="1:20" x14ac:dyDescent="0.5">
      <c r="A542">
        <v>969</v>
      </c>
      <c r="B542" t="s">
        <v>1967</v>
      </c>
      <c r="C542" s="2" t="s">
        <v>1968</v>
      </c>
      <c r="D542" s="4">
        <v>7900</v>
      </c>
      <c r="E542" s="4">
        <v>8550</v>
      </c>
      <c r="F542" s="6">
        <f>E542/D542</f>
        <v>1.0822784810126582</v>
      </c>
      <c r="G542" t="s">
        <v>20</v>
      </c>
      <c r="H542" s="4">
        <v>93</v>
      </c>
      <c r="I542" s="4">
        <f>E542/H542</f>
        <v>91.935483870967744</v>
      </c>
      <c r="J542" t="s">
        <v>21</v>
      </c>
      <c r="K542" t="s">
        <v>22</v>
      </c>
      <c r="L542">
        <v>1576994400</v>
      </c>
      <c r="M542" s="10">
        <f>INT(((L542/60)/60)/24)+DATE(1970,1,1)</f>
        <v>43821</v>
      </c>
      <c r="N542">
        <v>1577599200</v>
      </c>
      <c r="O542" s="10">
        <f>INT(((N542/60)/60)/24)+DATE(1970,1,1)</f>
        <v>43828</v>
      </c>
      <c r="P542" t="b">
        <v>0</v>
      </c>
      <c r="Q542" t="b">
        <v>0</v>
      </c>
      <c r="R542" t="s">
        <v>33</v>
      </c>
      <c r="S542" t="str" cm="1">
        <f t="array" ref="S542:T542">_xlfn.TEXTSPLIT(R542,"/")</f>
        <v>theater</v>
      </c>
      <c r="T542" t="str">
        <v>plays</v>
      </c>
    </row>
    <row r="543" spans="1:20" x14ac:dyDescent="0.5">
      <c r="A543">
        <v>463</v>
      </c>
      <c r="B543" t="s">
        <v>974</v>
      </c>
      <c r="C543" s="2" t="s">
        <v>975</v>
      </c>
      <c r="D543" s="4">
        <v>134300</v>
      </c>
      <c r="E543" s="4">
        <v>145265</v>
      </c>
      <c r="F543" s="6">
        <f>E543/D543</f>
        <v>1.0816455696202532</v>
      </c>
      <c r="G543" t="s">
        <v>20</v>
      </c>
      <c r="H543" s="4">
        <v>2105</v>
      </c>
      <c r="I543" s="4">
        <f>E543/H543</f>
        <v>69.009501187648453</v>
      </c>
      <c r="J543" t="s">
        <v>21</v>
      </c>
      <c r="K543" t="s">
        <v>22</v>
      </c>
      <c r="L543">
        <v>1388469600</v>
      </c>
      <c r="M543" s="10">
        <f>INT(((L543/60)/60)/24)+DATE(1970,1,1)</f>
        <v>41639</v>
      </c>
      <c r="N543">
        <v>1388815200</v>
      </c>
      <c r="O543" s="10">
        <f>INT(((N543/60)/60)/24)+DATE(1970,1,1)</f>
        <v>41643</v>
      </c>
      <c r="P543" t="b">
        <v>0</v>
      </c>
      <c r="Q543" t="b">
        <v>0</v>
      </c>
      <c r="R543" t="s">
        <v>71</v>
      </c>
      <c r="S543" t="str" cm="1">
        <f t="array" ref="S543:T543">_xlfn.TEXTSPLIT(R543,"/")</f>
        <v>film &amp; video</v>
      </c>
      <c r="T543" t="str">
        <v>animation</v>
      </c>
    </row>
    <row r="544" spans="1:20" x14ac:dyDescent="0.5">
      <c r="A544">
        <v>71</v>
      </c>
      <c r="B544" t="s">
        <v>190</v>
      </c>
      <c r="C544" s="2" t="s">
        <v>191</v>
      </c>
      <c r="D544" s="4">
        <v>6000</v>
      </c>
      <c r="E544" s="4">
        <v>6484</v>
      </c>
      <c r="F544" s="6">
        <f>E544/D544</f>
        <v>1.0806666666666667</v>
      </c>
      <c r="G544" t="s">
        <v>20</v>
      </c>
      <c r="H544" s="4">
        <v>76</v>
      </c>
      <c r="I544" s="4">
        <f>E544/H544</f>
        <v>85.315789473684205</v>
      </c>
      <c r="J544" t="s">
        <v>21</v>
      </c>
      <c r="K544" t="s">
        <v>22</v>
      </c>
      <c r="L544">
        <v>1575093600</v>
      </c>
      <c r="M544" s="10">
        <f>INT(((L544/60)/60)/24)+DATE(1970,1,1)</f>
        <v>43799</v>
      </c>
      <c r="N544">
        <v>1575439200</v>
      </c>
      <c r="O544" s="10">
        <f>INT(((N544/60)/60)/24)+DATE(1970,1,1)</f>
        <v>43803</v>
      </c>
      <c r="P544" t="b">
        <v>0</v>
      </c>
      <c r="Q544" t="b">
        <v>0</v>
      </c>
      <c r="R544" t="s">
        <v>33</v>
      </c>
      <c r="S544" t="str" cm="1">
        <f t="array" ref="S544:T544">_xlfn.TEXTSPLIT(R544,"/")</f>
        <v>theater</v>
      </c>
      <c r="T544" t="str">
        <v>plays</v>
      </c>
    </row>
    <row r="545" spans="1:20" x14ac:dyDescent="0.5">
      <c r="A545">
        <v>282</v>
      </c>
      <c r="B545" t="s">
        <v>616</v>
      </c>
      <c r="C545" s="2" t="s">
        <v>617</v>
      </c>
      <c r="D545" s="4">
        <v>8400</v>
      </c>
      <c r="E545" s="4">
        <v>9076</v>
      </c>
      <c r="F545" s="6">
        <f>E545/D545</f>
        <v>1.0804761904761904</v>
      </c>
      <c r="G545" t="s">
        <v>20</v>
      </c>
      <c r="H545" s="4">
        <v>133</v>
      </c>
      <c r="I545" s="4">
        <f>E545/H545</f>
        <v>68.240601503759393</v>
      </c>
      <c r="J545" t="s">
        <v>21</v>
      </c>
      <c r="K545" t="s">
        <v>22</v>
      </c>
      <c r="L545">
        <v>1480226400</v>
      </c>
      <c r="M545" s="10">
        <f>INT(((L545/60)/60)/24)+DATE(1970,1,1)</f>
        <v>42701</v>
      </c>
      <c r="N545">
        <v>1480744800</v>
      </c>
      <c r="O545" s="10">
        <f>INT(((N545/60)/60)/24)+DATE(1970,1,1)</f>
        <v>42707</v>
      </c>
      <c r="P545" t="b">
        <v>0</v>
      </c>
      <c r="Q545" t="b">
        <v>1</v>
      </c>
      <c r="R545" t="s">
        <v>269</v>
      </c>
      <c r="S545" t="str" cm="1">
        <f t="array" ref="S545:T545">_xlfn.TEXTSPLIT(R545,"/")</f>
        <v>film &amp; video</v>
      </c>
      <c r="T545" t="str">
        <v>television</v>
      </c>
    </row>
    <row r="546" spans="1:20" x14ac:dyDescent="0.5">
      <c r="A546">
        <v>803</v>
      </c>
      <c r="B546" t="s">
        <v>1641</v>
      </c>
      <c r="C546" s="2" t="s">
        <v>1642</v>
      </c>
      <c r="D546" s="4">
        <v>6100</v>
      </c>
      <c r="E546" s="4">
        <v>6527</v>
      </c>
      <c r="F546" s="6">
        <f>E546/D546</f>
        <v>1.07</v>
      </c>
      <c r="G546" t="s">
        <v>20</v>
      </c>
      <c r="H546" s="4">
        <v>233</v>
      </c>
      <c r="I546" s="4">
        <f>E546/H546</f>
        <v>28.012875536480685</v>
      </c>
      <c r="J546" t="s">
        <v>21</v>
      </c>
      <c r="K546" t="s">
        <v>22</v>
      </c>
      <c r="L546">
        <v>1548568800</v>
      </c>
      <c r="M546" s="10">
        <f>INT(((L546/60)/60)/24)+DATE(1970,1,1)</f>
        <v>43492</v>
      </c>
      <c r="N546">
        <v>1551506400</v>
      </c>
      <c r="O546" s="10">
        <f>INT(((N546/60)/60)/24)+DATE(1970,1,1)</f>
        <v>43526</v>
      </c>
      <c r="P546" t="b">
        <v>0</v>
      </c>
      <c r="Q546" t="b">
        <v>0</v>
      </c>
      <c r="R546" t="s">
        <v>33</v>
      </c>
      <c r="S546" t="str" cm="1">
        <f t="array" ref="S546:T546">_xlfn.TEXTSPLIT(R546,"/")</f>
        <v>theater</v>
      </c>
      <c r="T546" t="str">
        <v>plays</v>
      </c>
    </row>
    <row r="547" spans="1:20" x14ac:dyDescent="0.5">
      <c r="A547">
        <v>780</v>
      </c>
      <c r="B547" t="s">
        <v>1595</v>
      </c>
      <c r="C547" s="2" t="s">
        <v>1596</v>
      </c>
      <c r="D547" s="4">
        <v>5100</v>
      </c>
      <c r="E547" s="4">
        <v>5421</v>
      </c>
      <c r="F547" s="6">
        <f>E547/D547</f>
        <v>1.0629411764705883</v>
      </c>
      <c r="G547" t="s">
        <v>20</v>
      </c>
      <c r="H547" s="4">
        <v>164</v>
      </c>
      <c r="I547" s="4">
        <f>E547/H547</f>
        <v>33.054878048780488</v>
      </c>
      <c r="J547" t="s">
        <v>21</v>
      </c>
      <c r="K547" t="s">
        <v>22</v>
      </c>
      <c r="L547">
        <v>1469163600</v>
      </c>
      <c r="M547" s="10">
        <f>INT(((L547/60)/60)/24)+DATE(1970,1,1)</f>
        <v>42573</v>
      </c>
      <c r="N547">
        <v>1470805200</v>
      </c>
      <c r="O547" s="10">
        <f>INT(((N547/60)/60)/24)+DATE(1970,1,1)</f>
        <v>42592</v>
      </c>
      <c r="P547" t="b">
        <v>0</v>
      </c>
      <c r="Q547" t="b">
        <v>1</v>
      </c>
      <c r="R547" t="s">
        <v>53</v>
      </c>
      <c r="S547" t="str" cm="1">
        <f t="array" ref="S547:T547">_xlfn.TEXTSPLIT(R547,"/")</f>
        <v>film &amp; video</v>
      </c>
      <c r="T547" t="str">
        <v>drama</v>
      </c>
    </row>
    <row r="548" spans="1:20" x14ac:dyDescent="0.5">
      <c r="A548">
        <v>861</v>
      </c>
      <c r="B548" t="s">
        <v>1754</v>
      </c>
      <c r="C548" s="2" t="s">
        <v>1755</v>
      </c>
      <c r="D548" s="4">
        <v>8800</v>
      </c>
      <c r="E548" s="4">
        <v>9317</v>
      </c>
      <c r="F548" s="6">
        <f>E548/D548</f>
        <v>1.0587500000000001</v>
      </c>
      <c r="G548" t="s">
        <v>20</v>
      </c>
      <c r="H548" s="4">
        <v>163</v>
      </c>
      <c r="I548" s="4">
        <f>E548/H548</f>
        <v>57.159509202453989</v>
      </c>
      <c r="J548" t="s">
        <v>21</v>
      </c>
      <c r="K548" t="s">
        <v>22</v>
      </c>
      <c r="L548">
        <v>1269147600</v>
      </c>
      <c r="M548" s="10">
        <f>INT(((L548/60)/60)/24)+DATE(1970,1,1)</f>
        <v>40258</v>
      </c>
      <c r="N548">
        <v>1269838800</v>
      </c>
      <c r="O548" s="10">
        <f>INT(((N548/60)/60)/24)+DATE(1970,1,1)</f>
        <v>40266</v>
      </c>
      <c r="P548" t="b">
        <v>0</v>
      </c>
      <c r="Q548" t="b">
        <v>0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5">
      <c r="A549">
        <v>28</v>
      </c>
      <c r="B549" t="s">
        <v>94</v>
      </c>
      <c r="C549" s="2" t="s">
        <v>95</v>
      </c>
      <c r="D549" s="4">
        <v>130800</v>
      </c>
      <c r="E549" s="4">
        <v>137635</v>
      </c>
      <c r="F549" s="6">
        <f>E549/D549</f>
        <v>1.0522553516819573</v>
      </c>
      <c r="G549" t="s">
        <v>20</v>
      </c>
      <c r="H549" s="4">
        <v>2220</v>
      </c>
      <c r="I549" s="4">
        <f>E549/H549</f>
        <v>61.997747747747745</v>
      </c>
      <c r="J549" t="s">
        <v>21</v>
      </c>
      <c r="K549" t="s">
        <v>22</v>
      </c>
      <c r="L549">
        <v>1265695200</v>
      </c>
      <c r="M549" s="10">
        <f>INT(((L549/60)/60)/24)+DATE(1970,1,1)</f>
        <v>40218</v>
      </c>
      <c r="N549">
        <v>1267682400</v>
      </c>
      <c r="O549" s="10">
        <f>INT(((N549/60)/60)/24)+DATE(1970,1,1)</f>
        <v>40241</v>
      </c>
      <c r="P549" t="b">
        <v>0</v>
      </c>
      <c r="Q549" t="b">
        <v>1</v>
      </c>
      <c r="R549" t="s">
        <v>33</v>
      </c>
      <c r="S549" t="str" cm="1">
        <f t="array" ref="S549:T549">_xlfn.TEXTSPLIT(R549,"/")</f>
        <v>theater</v>
      </c>
      <c r="T549" t="str">
        <v>plays</v>
      </c>
    </row>
    <row r="550" spans="1:20" x14ac:dyDescent="0.5">
      <c r="A550">
        <v>411</v>
      </c>
      <c r="B550" t="s">
        <v>872</v>
      </c>
      <c r="C550" s="2" t="s">
        <v>873</v>
      </c>
      <c r="D550" s="4">
        <v>7800</v>
      </c>
      <c r="E550" s="4">
        <v>8161</v>
      </c>
      <c r="F550" s="6">
        <f>E550/D550</f>
        <v>1.0462820512820512</v>
      </c>
      <c r="G550" t="s">
        <v>20</v>
      </c>
      <c r="H550" s="4">
        <v>82</v>
      </c>
      <c r="I550" s="4">
        <f>E550/H550</f>
        <v>99.524390243902445</v>
      </c>
      <c r="J550" t="s">
        <v>21</v>
      </c>
      <c r="K550" t="s">
        <v>22</v>
      </c>
      <c r="L550">
        <v>1496034000</v>
      </c>
      <c r="M550" s="10">
        <f>INT(((L550/60)/60)/24)+DATE(1970,1,1)</f>
        <v>42884</v>
      </c>
      <c r="N550">
        <v>1496206800</v>
      </c>
      <c r="O550" s="10">
        <f>INT(((N550/60)/60)/24)+DATE(1970,1,1)</f>
        <v>42886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x14ac:dyDescent="0.5">
      <c r="A551">
        <v>456</v>
      </c>
      <c r="B551" t="s">
        <v>960</v>
      </c>
      <c r="C551" s="2" t="s">
        <v>961</v>
      </c>
      <c r="D551" s="4">
        <v>146400</v>
      </c>
      <c r="E551" s="4">
        <v>152438</v>
      </c>
      <c r="F551" s="6">
        <f>E551/D551</f>
        <v>1.041243169398907</v>
      </c>
      <c r="G551" t="s">
        <v>20</v>
      </c>
      <c r="H551" s="4">
        <v>1605</v>
      </c>
      <c r="I551" s="4">
        <f>E551/H551</f>
        <v>94.976947040498445</v>
      </c>
      <c r="J551" t="s">
        <v>21</v>
      </c>
      <c r="K551" t="s">
        <v>22</v>
      </c>
      <c r="L551">
        <v>1518242400</v>
      </c>
      <c r="M551" s="10">
        <f>INT(((L551/60)/60)/24)+DATE(1970,1,1)</f>
        <v>43141</v>
      </c>
      <c r="N551">
        <v>1518242400</v>
      </c>
      <c r="O551" s="10">
        <f>INT(((N551/60)/60)/24)+DATE(1970,1,1)</f>
        <v>43141</v>
      </c>
      <c r="P551" t="b">
        <v>0</v>
      </c>
      <c r="Q551" t="b">
        <v>1</v>
      </c>
      <c r="R551" t="s">
        <v>60</v>
      </c>
      <c r="S551" t="str" cm="1">
        <f t="array" ref="S551:T551">_xlfn.TEXTSPLIT(R551,"/")</f>
        <v>music</v>
      </c>
      <c r="T551" t="str">
        <v>indie rock</v>
      </c>
    </row>
    <row r="552" spans="1:20" x14ac:dyDescent="0.5">
      <c r="A552">
        <v>855</v>
      </c>
      <c r="B552" t="s">
        <v>1743</v>
      </c>
      <c r="C552" s="2" t="s">
        <v>1744</v>
      </c>
      <c r="D552" s="4">
        <v>23400</v>
      </c>
      <c r="E552" s="4">
        <v>23956</v>
      </c>
      <c r="F552" s="6">
        <f>E552/D552</f>
        <v>1.0237606837606839</v>
      </c>
      <c r="G552" t="s">
        <v>20</v>
      </c>
      <c r="H552" s="4">
        <v>452</v>
      </c>
      <c r="I552" s="4">
        <f>E552/H552</f>
        <v>53</v>
      </c>
      <c r="J552" t="s">
        <v>26</v>
      </c>
      <c r="K552" t="s">
        <v>27</v>
      </c>
      <c r="L552">
        <v>1308373200</v>
      </c>
      <c r="M552" s="10">
        <f>INT(((L552/60)/60)/24)+DATE(1970,1,1)</f>
        <v>40712</v>
      </c>
      <c r="N552">
        <v>1311051600</v>
      </c>
      <c r="O552" s="10">
        <f>INT(((N552/60)/60)/24)+DATE(1970,1,1)</f>
        <v>40743</v>
      </c>
      <c r="P552" t="b">
        <v>0</v>
      </c>
      <c r="Q552" t="b">
        <v>0</v>
      </c>
      <c r="R552" t="s">
        <v>33</v>
      </c>
      <c r="S552" t="str" cm="1">
        <f t="array" ref="S552:T552">_xlfn.TEXTSPLIT(R552,"/")</f>
        <v>theater</v>
      </c>
      <c r="T552" t="str">
        <v>plays</v>
      </c>
    </row>
    <row r="553" spans="1:20" x14ac:dyDescent="0.5">
      <c r="A553">
        <v>241</v>
      </c>
      <c r="B553" t="s">
        <v>534</v>
      </c>
      <c r="C553" s="2" t="s">
        <v>535</v>
      </c>
      <c r="D553" s="4">
        <v>168500</v>
      </c>
      <c r="E553" s="4">
        <v>171729</v>
      </c>
      <c r="F553" s="6">
        <f>E553/D553</f>
        <v>1.0191632047477746</v>
      </c>
      <c r="G553" t="s">
        <v>20</v>
      </c>
      <c r="H553" s="4">
        <v>1684</v>
      </c>
      <c r="I553" s="4">
        <f>E553/H553</f>
        <v>101.97684085510689</v>
      </c>
      <c r="J553" t="s">
        <v>26</v>
      </c>
      <c r="K553" t="s">
        <v>27</v>
      </c>
      <c r="L553">
        <v>1397365200</v>
      </c>
      <c r="M553" s="10">
        <f>INT(((L553/60)/60)/24)+DATE(1970,1,1)</f>
        <v>41742</v>
      </c>
      <c r="N553">
        <v>1398229200</v>
      </c>
      <c r="O553" s="10">
        <f>INT(((N553/60)/60)/24)+DATE(1970,1,1)</f>
        <v>41752</v>
      </c>
      <c r="P553" t="b">
        <v>0</v>
      </c>
      <c r="Q553" t="b">
        <v>1</v>
      </c>
      <c r="R553" t="s">
        <v>68</v>
      </c>
      <c r="S553" t="str" cm="1">
        <f t="array" ref="S553:T553">_xlfn.TEXTSPLIT(R553,"/")</f>
        <v>publishing</v>
      </c>
      <c r="T553" t="str">
        <v>nonfiction</v>
      </c>
    </row>
    <row r="554" spans="1:20" x14ac:dyDescent="0.5">
      <c r="A554">
        <v>519</v>
      </c>
      <c r="B554" t="s">
        <v>1084</v>
      </c>
      <c r="C554" s="2" t="s">
        <v>1085</v>
      </c>
      <c r="D554" s="4">
        <v>177700</v>
      </c>
      <c r="E554" s="4">
        <v>180802</v>
      </c>
      <c r="F554" s="6">
        <f>E554/D554</f>
        <v>1.0174563871693867</v>
      </c>
      <c r="G554" t="s">
        <v>20</v>
      </c>
      <c r="H554" s="4">
        <v>1773</v>
      </c>
      <c r="I554" s="4">
        <f>E554/H554</f>
        <v>101.97518330513255</v>
      </c>
      <c r="J554" t="s">
        <v>21</v>
      </c>
      <c r="K554" t="s">
        <v>22</v>
      </c>
      <c r="L554">
        <v>1420696800</v>
      </c>
      <c r="M554" s="10">
        <f>INT(((L554/60)/60)/24)+DATE(1970,1,1)</f>
        <v>42012</v>
      </c>
      <c r="N554">
        <v>1421906400</v>
      </c>
      <c r="O554" s="10">
        <f>INT(((N554/60)/60)/24)+DATE(1970,1,1)</f>
        <v>42026</v>
      </c>
      <c r="P554" t="b">
        <v>0</v>
      </c>
      <c r="Q554" t="b">
        <v>1</v>
      </c>
      <c r="R554" t="s">
        <v>23</v>
      </c>
      <c r="S554" t="str" cm="1">
        <f t="array" ref="S554:T554">_xlfn.TEXTSPLIT(R554,"/")</f>
        <v>music</v>
      </c>
      <c r="T554" t="str">
        <v>rock</v>
      </c>
    </row>
    <row r="555" spans="1:20" x14ac:dyDescent="0.5">
      <c r="A555">
        <v>141</v>
      </c>
      <c r="B555" t="s">
        <v>334</v>
      </c>
      <c r="C555" s="2" t="s">
        <v>335</v>
      </c>
      <c r="D555" s="4">
        <v>64300</v>
      </c>
      <c r="E555" s="4">
        <v>65323</v>
      </c>
      <c r="F555" s="6">
        <f>E555/D555</f>
        <v>1.0159097978227061</v>
      </c>
      <c r="G555" t="s">
        <v>20</v>
      </c>
      <c r="H555" s="4">
        <v>1071</v>
      </c>
      <c r="I555" s="4">
        <f>E555/H555</f>
        <v>60.992530345471522</v>
      </c>
      <c r="J555" t="s">
        <v>21</v>
      </c>
      <c r="K555" t="s">
        <v>22</v>
      </c>
      <c r="L555">
        <v>1434085200</v>
      </c>
      <c r="M555" s="10">
        <f>INT(((L555/60)/60)/24)+DATE(1970,1,1)</f>
        <v>42167</v>
      </c>
      <c r="N555">
        <v>1434603600</v>
      </c>
      <c r="O555" s="10">
        <f>INT(((N555/60)/60)/24)+DATE(1970,1,1)</f>
        <v>42173</v>
      </c>
      <c r="P555" t="b">
        <v>0</v>
      </c>
      <c r="Q555" t="b">
        <v>0</v>
      </c>
      <c r="R555" t="s">
        <v>28</v>
      </c>
      <c r="S555" t="str" cm="1">
        <f t="array" ref="S555:T555">_xlfn.TEXTSPLIT(R555,"/")</f>
        <v>technology</v>
      </c>
      <c r="T555" t="str">
        <v>web</v>
      </c>
    </row>
    <row r="556" spans="1:20" x14ac:dyDescent="0.5">
      <c r="A556">
        <v>489</v>
      </c>
      <c r="B556" t="s">
        <v>1025</v>
      </c>
      <c r="C556" s="2" t="s">
        <v>1026</v>
      </c>
      <c r="D556" s="4">
        <v>9200</v>
      </c>
      <c r="E556" s="4">
        <v>9339</v>
      </c>
      <c r="F556" s="6">
        <f>E556/D556</f>
        <v>1.015108695652174</v>
      </c>
      <c r="G556" t="s">
        <v>20</v>
      </c>
      <c r="H556" s="4">
        <v>85</v>
      </c>
      <c r="I556" s="4">
        <f>E556/H556</f>
        <v>109.87058823529412</v>
      </c>
      <c r="J556" t="s">
        <v>107</v>
      </c>
      <c r="K556" t="s">
        <v>108</v>
      </c>
      <c r="L556">
        <v>1281934800</v>
      </c>
      <c r="M556" s="10">
        <f>INT(((L556/60)/60)/24)+DATE(1970,1,1)</f>
        <v>40406</v>
      </c>
      <c r="N556">
        <v>1282366800</v>
      </c>
      <c r="O556" s="10">
        <f>INT(((N556/60)/60)/24)+DATE(1970,1,1)</f>
        <v>40411</v>
      </c>
      <c r="P556" t="b">
        <v>0</v>
      </c>
      <c r="Q556" t="b">
        <v>0</v>
      </c>
      <c r="R556" t="s">
        <v>65</v>
      </c>
      <c r="S556" t="str" cm="1">
        <f t="array" ref="S556:T556">_xlfn.TEXTSPLIT(R556,"/")</f>
        <v>technology</v>
      </c>
      <c r="T556" t="str">
        <v>wearables</v>
      </c>
    </row>
    <row r="557" spans="1:20" x14ac:dyDescent="0.5">
      <c r="A557">
        <v>208</v>
      </c>
      <c r="B557" t="s">
        <v>468</v>
      </c>
      <c r="C557" s="2" t="s">
        <v>469</v>
      </c>
      <c r="D557" s="4">
        <v>196900</v>
      </c>
      <c r="E557" s="4">
        <v>199110</v>
      </c>
      <c r="F557" s="6">
        <f>E557/D557</f>
        <v>1.0112239715591671</v>
      </c>
      <c r="G557" t="s">
        <v>20</v>
      </c>
      <c r="H557" s="4">
        <v>2053</v>
      </c>
      <c r="I557" s="4">
        <f>E557/H557</f>
        <v>96.984900146127615</v>
      </c>
      <c r="J557" t="s">
        <v>21</v>
      </c>
      <c r="K557" t="s">
        <v>22</v>
      </c>
      <c r="L557">
        <v>1510207200</v>
      </c>
      <c r="M557" s="10">
        <f>INT(((L557/60)/60)/24)+DATE(1970,1,1)</f>
        <v>43048</v>
      </c>
      <c r="N557">
        <v>1512280800</v>
      </c>
      <c r="O557" s="10">
        <f>INT(((N557/60)/60)/24)+DATE(1970,1,1)</f>
        <v>43072</v>
      </c>
      <c r="P557" t="b">
        <v>0</v>
      </c>
      <c r="Q557" t="b">
        <v>0</v>
      </c>
      <c r="R557" t="s">
        <v>42</v>
      </c>
      <c r="S557" t="str" cm="1">
        <f t="array" ref="S557:T557">_xlfn.TEXTSPLIT(R557,"/")</f>
        <v>film &amp; video</v>
      </c>
      <c r="T557" t="str">
        <v>documentary</v>
      </c>
    </row>
    <row r="558" spans="1:20" x14ac:dyDescent="0.5">
      <c r="A558">
        <v>579</v>
      </c>
      <c r="B558" t="s">
        <v>1202</v>
      </c>
      <c r="C558" s="2" t="s">
        <v>1203</v>
      </c>
      <c r="D558" s="4">
        <v>6200</v>
      </c>
      <c r="E558" s="4">
        <v>6269</v>
      </c>
      <c r="F558" s="6">
        <f>E558/D558</f>
        <v>1.0111290322580646</v>
      </c>
      <c r="G558" t="s">
        <v>20</v>
      </c>
      <c r="H558" s="4">
        <v>87</v>
      </c>
      <c r="I558" s="4">
        <f>E558/H558</f>
        <v>72.05747126436782</v>
      </c>
      <c r="J558" t="s">
        <v>21</v>
      </c>
      <c r="K558" t="s">
        <v>22</v>
      </c>
      <c r="L558">
        <v>1312693200</v>
      </c>
      <c r="M558" s="10">
        <f>INT(((L558/60)/60)/24)+DATE(1970,1,1)</f>
        <v>40762</v>
      </c>
      <c r="N558">
        <v>1313730000</v>
      </c>
      <c r="O558" s="10">
        <f>INT(((N558/60)/60)/24)+DATE(1970,1,1)</f>
        <v>40774</v>
      </c>
      <c r="P558" t="b">
        <v>0</v>
      </c>
      <c r="Q558" t="b">
        <v>0</v>
      </c>
      <c r="R558" t="s">
        <v>159</v>
      </c>
      <c r="S558" t="str" cm="1">
        <f t="array" ref="S558:T558">_xlfn.TEXTSPLIT(R558,"/")</f>
        <v>music</v>
      </c>
      <c r="T558" t="str">
        <v>jazz</v>
      </c>
    </row>
    <row r="559" spans="1:20" x14ac:dyDescent="0.5">
      <c r="A559">
        <v>559</v>
      </c>
      <c r="B559" t="s">
        <v>1162</v>
      </c>
      <c r="C559" s="2" t="s">
        <v>1163</v>
      </c>
      <c r="D559" s="4">
        <v>105300</v>
      </c>
      <c r="E559" s="4">
        <v>106321</v>
      </c>
      <c r="F559" s="6">
        <f>E559/D559</f>
        <v>1.009696106362773</v>
      </c>
      <c r="G559" t="s">
        <v>20</v>
      </c>
      <c r="H559" s="4">
        <v>1022</v>
      </c>
      <c r="I559" s="4">
        <f>E559/H559</f>
        <v>104.03228962818004</v>
      </c>
      <c r="J559" t="s">
        <v>21</v>
      </c>
      <c r="K559" t="s">
        <v>22</v>
      </c>
      <c r="L559">
        <v>1470114000</v>
      </c>
      <c r="M559" s="10">
        <f>INT(((L559/60)/60)/24)+DATE(1970,1,1)</f>
        <v>42584</v>
      </c>
      <c r="N559">
        <v>1470718800</v>
      </c>
      <c r="O559" s="10">
        <f>INT(((N559/60)/60)/24)+DATE(1970,1,1)</f>
        <v>42591</v>
      </c>
      <c r="P559" t="b">
        <v>0</v>
      </c>
      <c r="Q559" t="b">
        <v>0</v>
      </c>
      <c r="R559" t="s">
        <v>33</v>
      </c>
      <c r="S559" t="str" cm="1">
        <f t="array" ref="S559:T559">_xlfn.TEXTSPLIT(R559,"/")</f>
        <v>theater</v>
      </c>
      <c r="T559" t="str">
        <v>plays</v>
      </c>
    </row>
    <row r="560" spans="1:20" x14ac:dyDescent="0.5">
      <c r="A560">
        <v>131</v>
      </c>
      <c r="B560" t="s">
        <v>313</v>
      </c>
      <c r="C560" s="2" t="s">
        <v>314</v>
      </c>
      <c r="D560" s="4">
        <v>164700</v>
      </c>
      <c r="E560" s="4">
        <v>166116</v>
      </c>
      <c r="F560" s="6">
        <f>E560/D560</f>
        <v>1.0085974499089254</v>
      </c>
      <c r="G560" t="s">
        <v>20</v>
      </c>
      <c r="H560" s="4">
        <v>2443</v>
      </c>
      <c r="I560" s="4">
        <f>E560/H560</f>
        <v>67.996725337699544</v>
      </c>
      <c r="J560" t="s">
        <v>40</v>
      </c>
      <c r="K560" t="s">
        <v>41</v>
      </c>
      <c r="L560">
        <v>1385704800</v>
      </c>
      <c r="M560" s="10">
        <f>INT(((L560/60)/60)/24)+DATE(1970,1,1)</f>
        <v>41607</v>
      </c>
      <c r="N560">
        <v>1386828000</v>
      </c>
      <c r="O560" s="10">
        <f>INT(((N560/60)/60)/24)+DATE(1970,1,1)</f>
        <v>41620</v>
      </c>
      <c r="P560" t="b">
        <v>0</v>
      </c>
      <c r="Q560" t="b">
        <v>0</v>
      </c>
      <c r="R560" t="s">
        <v>28</v>
      </c>
      <c r="S560" t="str" cm="1">
        <f t="array" ref="S560:T560">_xlfn.TEXTSPLIT(R560,"/")</f>
        <v>technology</v>
      </c>
      <c r="T560" t="str">
        <v>web</v>
      </c>
    </row>
    <row r="561" spans="1:20" x14ac:dyDescent="0.5">
      <c r="A561">
        <v>689</v>
      </c>
      <c r="B561" t="s">
        <v>1417</v>
      </c>
      <c r="C561" s="2" t="s">
        <v>1418</v>
      </c>
      <c r="D561" s="4">
        <v>7300</v>
      </c>
      <c r="E561" s="4">
        <v>7348</v>
      </c>
      <c r="F561" s="6">
        <f>E561/D561</f>
        <v>1.0065753424657535</v>
      </c>
      <c r="G561" t="s">
        <v>20</v>
      </c>
      <c r="H561" s="4">
        <v>69</v>
      </c>
      <c r="I561" s="4">
        <f>E561/H561</f>
        <v>106.49275362318841</v>
      </c>
      <c r="J561" t="s">
        <v>21</v>
      </c>
      <c r="K561" t="s">
        <v>22</v>
      </c>
      <c r="L561">
        <v>1383022800</v>
      </c>
      <c r="M561" s="10">
        <f>INT(((L561/60)/60)/24)+DATE(1970,1,1)</f>
        <v>41576</v>
      </c>
      <c r="N561">
        <v>1384063200</v>
      </c>
      <c r="O561" s="10">
        <f>INT(((N561/60)/60)/24)+DATE(1970,1,1)</f>
        <v>41588</v>
      </c>
      <c r="P561" t="b">
        <v>0</v>
      </c>
      <c r="Q561" t="b">
        <v>0</v>
      </c>
      <c r="R561" t="s">
        <v>28</v>
      </c>
      <c r="S561" t="str" cm="1">
        <f t="array" ref="S561:T561">_xlfn.TEXTSPLIT(R561,"/")</f>
        <v>technology</v>
      </c>
      <c r="T561" t="str">
        <v>web</v>
      </c>
    </row>
    <row r="562" spans="1:20" x14ac:dyDescent="0.5">
      <c r="A562">
        <v>480</v>
      </c>
      <c r="B562" t="s">
        <v>1007</v>
      </c>
      <c r="C562" s="2" t="s">
        <v>1008</v>
      </c>
      <c r="D562" s="4">
        <v>8600</v>
      </c>
      <c r="E562" s="4">
        <v>8656</v>
      </c>
      <c r="F562" s="6">
        <f>E562/D562</f>
        <v>1.0065116279069768</v>
      </c>
      <c r="G562" t="s">
        <v>20</v>
      </c>
      <c r="H562" s="4">
        <v>87</v>
      </c>
      <c r="I562" s="4">
        <f>E562/H562</f>
        <v>99.494252873563212</v>
      </c>
      <c r="J562" t="s">
        <v>21</v>
      </c>
      <c r="K562" t="s">
        <v>22</v>
      </c>
      <c r="L562">
        <v>1268287200</v>
      </c>
      <c r="M562" s="10">
        <f>INT(((L562/60)/60)/24)+DATE(1970,1,1)</f>
        <v>40248</v>
      </c>
      <c r="N562">
        <v>1269061200</v>
      </c>
      <c r="O562" s="10">
        <f>INT(((N562/60)/60)/24)+DATE(1970,1,1)</f>
        <v>40257</v>
      </c>
      <c r="P562" t="b">
        <v>0</v>
      </c>
      <c r="Q562" t="b">
        <v>1</v>
      </c>
      <c r="R562" t="s">
        <v>122</v>
      </c>
      <c r="S562" t="str" cm="1">
        <f t="array" ref="S562:T562">_xlfn.TEXTSPLIT(R562,"/")</f>
        <v>photography</v>
      </c>
      <c r="T562" t="str">
        <v>photography books</v>
      </c>
    </row>
    <row r="563" spans="1:20" x14ac:dyDescent="0.5">
      <c r="A563">
        <v>840</v>
      </c>
      <c r="B563" t="s">
        <v>1713</v>
      </c>
      <c r="C563" s="2" t="s">
        <v>1714</v>
      </c>
      <c r="D563" s="4">
        <v>116300</v>
      </c>
      <c r="E563" s="4">
        <v>116583</v>
      </c>
      <c r="F563" s="6">
        <f>E563/D563</f>
        <v>1.0024333619948409</v>
      </c>
      <c r="G563" t="s">
        <v>20</v>
      </c>
      <c r="H563" s="4">
        <v>3533</v>
      </c>
      <c r="I563" s="4">
        <f>E563/H563</f>
        <v>32.998301726577978</v>
      </c>
      <c r="J563" t="s">
        <v>21</v>
      </c>
      <c r="K563" t="s">
        <v>22</v>
      </c>
      <c r="L563">
        <v>1405486800</v>
      </c>
      <c r="M563" s="10">
        <f>INT(((L563/60)/60)/24)+DATE(1970,1,1)</f>
        <v>41836</v>
      </c>
      <c r="N563">
        <v>1405659600</v>
      </c>
      <c r="O563" s="10">
        <f>INT(((N563/60)/60)/24)+DATE(1970,1,1)</f>
        <v>41838</v>
      </c>
      <c r="P563" t="b">
        <v>0</v>
      </c>
      <c r="Q563" t="b">
        <v>1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x14ac:dyDescent="0.5">
      <c r="A564">
        <v>718</v>
      </c>
      <c r="B564" t="s">
        <v>1474</v>
      </c>
      <c r="C564" s="2" t="s">
        <v>1475</v>
      </c>
      <c r="D564" s="4">
        <v>8300</v>
      </c>
      <c r="E564" s="4">
        <v>8317</v>
      </c>
      <c r="F564" s="6">
        <f>E564/D564</f>
        <v>1.0020481927710843</v>
      </c>
      <c r="G564" t="s">
        <v>20</v>
      </c>
      <c r="H564" s="4">
        <v>297</v>
      </c>
      <c r="I564" s="4">
        <f>E564/H564</f>
        <v>28.003367003367003</v>
      </c>
      <c r="J564" t="s">
        <v>21</v>
      </c>
      <c r="K564" t="s">
        <v>22</v>
      </c>
      <c r="L564">
        <v>1371445200</v>
      </c>
      <c r="M564" s="10">
        <f>INT(((L564/60)/60)/24)+DATE(1970,1,1)</f>
        <v>41442</v>
      </c>
      <c r="N564">
        <v>1373691600</v>
      </c>
      <c r="O564" s="10">
        <f>INT(((N564/60)/60)/24)+DATE(1970,1,1)</f>
        <v>41468</v>
      </c>
      <c r="P564" t="b">
        <v>0</v>
      </c>
      <c r="Q564" t="b">
        <v>0</v>
      </c>
      <c r="R564" t="s">
        <v>65</v>
      </c>
      <c r="S564" t="str" cm="1">
        <f t="array" ref="S564:T564">_xlfn.TEXTSPLIT(R564,"/")</f>
        <v>technology</v>
      </c>
      <c r="T564" t="str">
        <v>wearables</v>
      </c>
    </row>
    <row r="565" spans="1:20" x14ac:dyDescent="0.5">
      <c r="A565">
        <v>164</v>
      </c>
      <c r="B565" t="s">
        <v>380</v>
      </c>
      <c r="C565" s="2" t="s">
        <v>381</v>
      </c>
      <c r="D565" s="4">
        <v>150500</v>
      </c>
      <c r="E565" s="4">
        <v>150755</v>
      </c>
      <c r="F565" s="6">
        <f>E565/D565</f>
        <v>1.0016943521594683</v>
      </c>
      <c r="G565" t="s">
        <v>20</v>
      </c>
      <c r="H565" s="4">
        <v>1396</v>
      </c>
      <c r="I565" s="4">
        <f>E565/H565</f>
        <v>107.99068767908309</v>
      </c>
      <c r="J565" t="s">
        <v>21</v>
      </c>
      <c r="K565" t="s">
        <v>22</v>
      </c>
      <c r="L565">
        <v>1507438800</v>
      </c>
      <c r="M565" s="10">
        <f>INT(((L565/60)/60)/24)+DATE(1970,1,1)</f>
        <v>43016</v>
      </c>
      <c r="N565">
        <v>1507525200</v>
      </c>
      <c r="O565" s="10">
        <f>INT(((N565/60)/60)/24)+DATE(1970,1,1)</f>
        <v>43017</v>
      </c>
      <c r="P565" t="b">
        <v>0</v>
      </c>
      <c r="Q565" t="b">
        <v>0</v>
      </c>
      <c r="R565" t="s">
        <v>33</v>
      </c>
      <c r="S565" t="str" cm="1">
        <f t="array" ref="S565:T565">_xlfn.TEXTSPLIT(R565,"/")</f>
        <v>theater</v>
      </c>
      <c r="T565" t="str">
        <v>plays</v>
      </c>
    </row>
    <row r="566" spans="1:20" x14ac:dyDescent="0.5">
      <c r="A566">
        <v>159</v>
      </c>
      <c r="B566" t="s">
        <v>370</v>
      </c>
      <c r="C566" s="2" t="s">
        <v>371</v>
      </c>
      <c r="D566" s="4">
        <v>191200</v>
      </c>
      <c r="E566" s="4">
        <v>191222</v>
      </c>
      <c r="F566" s="6">
        <f>E566/D566</f>
        <v>1.0001150627615063</v>
      </c>
      <c r="G566" t="s">
        <v>20</v>
      </c>
      <c r="H566" s="4">
        <v>1821</v>
      </c>
      <c r="I566" s="4">
        <f>E566/H566</f>
        <v>105.00933552992861</v>
      </c>
      <c r="J566" t="s">
        <v>21</v>
      </c>
      <c r="K566" t="s">
        <v>22</v>
      </c>
      <c r="L566">
        <v>1553662800</v>
      </c>
      <c r="M566" s="10">
        <f>INT(((L566/60)/60)/24)+DATE(1970,1,1)</f>
        <v>43551</v>
      </c>
      <c r="N566">
        <v>1555218000</v>
      </c>
      <c r="O566" s="10">
        <f>INT(((N566/60)/60)/24)+DATE(1970,1,1)</f>
        <v>43569</v>
      </c>
      <c r="P566" t="b">
        <v>0</v>
      </c>
      <c r="Q566" t="b">
        <v>1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5">
      <c r="A567">
        <v>596</v>
      </c>
      <c r="B567" t="s">
        <v>1234</v>
      </c>
      <c r="C567" s="2" t="s">
        <v>1235</v>
      </c>
      <c r="D567" s="4">
        <v>7900</v>
      </c>
      <c r="E567" s="4">
        <v>7875</v>
      </c>
      <c r="F567" s="20">
        <f>E567/D567</f>
        <v>0.99683544303797467</v>
      </c>
      <c r="G567" t="s">
        <v>14</v>
      </c>
      <c r="H567" s="4">
        <v>183</v>
      </c>
      <c r="I567" s="4">
        <f>E567/H567</f>
        <v>43.032786885245905</v>
      </c>
      <c r="J567" t="s">
        <v>21</v>
      </c>
      <c r="K567" t="s">
        <v>22</v>
      </c>
      <c r="L567">
        <v>1457157600</v>
      </c>
      <c r="M567" s="10">
        <f>INT(((L567/60)/60)/24)+DATE(1970,1,1)</f>
        <v>42434</v>
      </c>
      <c r="N567">
        <v>1457762400</v>
      </c>
      <c r="O567" s="10">
        <f>INT(((N567/60)/60)/24)+DATE(1970,1,1)</f>
        <v>42441</v>
      </c>
      <c r="P567" t="b">
        <v>0</v>
      </c>
      <c r="Q567" t="b">
        <v>1</v>
      </c>
      <c r="R567" t="s">
        <v>53</v>
      </c>
      <c r="S567" t="str" cm="1">
        <f t="array" ref="S567:T567">_xlfn.TEXTSPLIT(R567,"/")</f>
        <v>film &amp; video</v>
      </c>
      <c r="T567" t="str">
        <v>drama</v>
      </c>
    </row>
    <row r="568" spans="1:20" x14ac:dyDescent="0.5">
      <c r="A568">
        <v>787</v>
      </c>
      <c r="B568" t="s">
        <v>1609</v>
      </c>
      <c r="C568" s="2" t="s">
        <v>1610</v>
      </c>
      <c r="D568" s="4">
        <v>61200</v>
      </c>
      <c r="E568" s="4">
        <v>60994</v>
      </c>
      <c r="F568" s="20">
        <f>E568/D568</f>
        <v>0.99663398692810456</v>
      </c>
      <c r="G568" t="s">
        <v>14</v>
      </c>
      <c r="H568" s="4">
        <v>859</v>
      </c>
      <c r="I568" s="4">
        <f>E568/H568</f>
        <v>71.005820721769496</v>
      </c>
      <c r="J568" t="s">
        <v>15</v>
      </c>
      <c r="K568" t="s">
        <v>16</v>
      </c>
      <c r="L568">
        <v>1305954000</v>
      </c>
      <c r="M568" s="10">
        <f>INT(((L568/60)/60)/24)+DATE(1970,1,1)</f>
        <v>40684</v>
      </c>
      <c r="N568">
        <v>1306731600</v>
      </c>
      <c r="O568" s="10">
        <f>INT(((N568/60)/60)/24)+DATE(1970,1,1)</f>
        <v>40693</v>
      </c>
      <c r="P568" t="b">
        <v>0</v>
      </c>
      <c r="Q568" t="b">
        <v>0</v>
      </c>
      <c r="R568" t="s">
        <v>23</v>
      </c>
      <c r="S568" t="str" cm="1">
        <f t="array" ref="S568:T568">_xlfn.TEXTSPLIT(R568,"/")</f>
        <v>music</v>
      </c>
      <c r="T568" t="str">
        <v>rock</v>
      </c>
    </row>
    <row r="569" spans="1:20" x14ac:dyDescent="0.5">
      <c r="A569">
        <v>527</v>
      </c>
      <c r="B569" t="s">
        <v>1099</v>
      </c>
      <c r="C569" s="2" t="s">
        <v>1100</v>
      </c>
      <c r="D569" s="4">
        <v>189200</v>
      </c>
      <c r="E569" s="4">
        <v>188480</v>
      </c>
      <c r="F569" s="20">
        <f>E569/D569</f>
        <v>0.99619450317124736</v>
      </c>
      <c r="G569" t="s">
        <v>14</v>
      </c>
      <c r="H569" s="4">
        <v>6080</v>
      </c>
      <c r="I569" s="4">
        <f>E569/H569</f>
        <v>31</v>
      </c>
      <c r="J569" t="s">
        <v>15</v>
      </c>
      <c r="K569" t="s">
        <v>16</v>
      </c>
      <c r="L569">
        <v>1454652000</v>
      </c>
      <c r="M569" s="10">
        <f>INT(((L569/60)/60)/24)+DATE(1970,1,1)</f>
        <v>42405</v>
      </c>
      <c r="N569">
        <v>1457762400</v>
      </c>
      <c r="O569" s="10">
        <f>INT(((N569/60)/60)/24)+DATE(1970,1,1)</f>
        <v>42441</v>
      </c>
      <c r="P569" t="b">
        <v>0</v>
      </c>
      <c r="Q569" t="b">
        <v>0</v>
      </c>
      <c r="R569" t="s">
        <v>71</v>
      </c>
      <c r="S569" t="str" cm="1">
        <f t="array" ref="S569:T569">_xlfn.TEXTSPLIT(R569,"/")</f>
        <v>film &amp; video</v>
      </c>
      <c r="T569" t="str">
        <v>animation</v>
      </c>
    </row>
    <row r="570" spans="1:20" x14ac:dyDescent="0.5">
      <c r="A570">
        <v>844</v>
      </c>
      <c r="B570" t="s">
        <v>1721</v>
      </c>
      <c r="C570" s="2" t="s">
        <v>1722</v>
      </c>
      <c r="D570" s="4">
        <v>8800</v>
      </c>
      <c r="E570" s="4">
        <v>8747</v>
      </c>
      <c r="F570" s="6">
        <f>E570/D570</f>
        <v>0.99397727272727276</v>
      </c>
      <c r="G570" t="s">
        <v>74</v>
      </c>
      <c r="H570" s="4">
        <v>94</v>
      </c>
      <c r="I570" s="4">
        <f>E570/H570</f>
        <v>93.053191489361708</v>
      </c>
      <c r="J570" t="s">
        <v>21</v>
      </c>
      <c r="K570" t="s">
        <v>22</v>
      </c>
      <c r="L570">
        <v>1327212000</v>
      </c>
      <c r="M570" s="10">
        <f>INT(((L570/60)/60)/24)+DATE(1970,1,1)</f>
        <v>40930</v>
      </c>
      <c r="N570">
        <v>1327471200</v>
      </c>
      <c r="O570" s="10">
        <f>INT(((N570/60)/60)/24)+DATE(1970,1,1)</f>
        <v>40933</v>
      </c>
      <c r="P570" t="b">
        <v>0</v>
      </c>
      <c r="Q570" t="b">
        <v>0</v>
      </c>
      <c r="R570" t="s">
        <v>42</v>
      </c>
      <c r="S570" t="str" cm="1">
        <f t="array" ref="S570:T570">_xlfn.TEXTSPLIT(R570,"/")</f>
        <v>film &amp; video</v>
      </c>
      <c r="T570" t="str">
        <v>documentary</v>
      </c>
    </row>
    <row r="571" spans="1:20" x14ac:dyDescent="0.5">
      <c r="A571">
        <v>705</v>
      </c>
      <c r="B571" t="s">
        <v>1448</v>
      </c>
      <c r="C571" s="2" t="s">
        <v>1449</v>
      </c>
      <c r="D571" s="4">
        <v>169700</v>
      </c>
      <c r="E571" s="4">
        <v>168048</v>
      </c>
      <c r="F571" s="6">
        <f>E571/D571</f>
        <v>0.99026517383618151</v>
      </c>
      <c r="G571" t="s">
        <v>14</v>
      </c>
      <c r="H571" s="4">
        <v>2025</v>
      </c>
      <c r="I571" s="4">
        <f>E571/H571</f>
        <v>82.986666666666665</v>
      </c>
      <c r="J571" t="s">
        <v>40</v>
      </c>
      <c r="K571" t="s">
        <v>41</v>
      </c>
      <c r="L571">
        <v>1386741600</v>
      </c>
      <c r="M571" s="10">
        <f>INT(((L571/60)/60)/24)+DATE(1970,1,1)</f>
        <v>41619</v>
      </c>
      <c r="N571">
        <v>1387087200</v>
      </c>
      <c r="O571" s="10">
        <f>INT(((N571/60)/60)/24)+DATE(1970,1,1)</f>
        <v>41623</v>
      </c>
      <c r="P571" t="b">
        <v>0</v>
      </c>
      <c r="Q571" t="b">
        <v>0</v>
      </c>
      <c r="R571" t="s">
        <v>68</v>
      </c>
      <c r="S571" t="str" cm="1">
        <f t="array" ref="S571:T571">_xlfn.TEXTSPLIT(R571,"/")</f>
        <v>publishing</v>
      </c>
      <c r="T571" t="str">
        <v>nonfiction</v>
      </c>
    </row>
    <row r="572" spans="1:20" ht="31.5" x14ac:dyDescent="0.5">
      <c r="A572">
        <v>221</v>
      </c>
      <c r="B572" t="s">
        <v>495</v>
      </c>
      <c r="C572" s="2" t="s">
        <v>496</v>
      </c>
      <c r="D572" s="4">
        <v>121500</v>
      </c>
      <c r="E572" s="4">
        <v>119830</v>
      </c>
      <c r="F572" s="6">
        <f>E572/D572</f>
        <v>0.9862551440329218</v>
      </c>
      <c r="G572" t="s">
        <v>14</v>
      </c>
      <c r="H572" s="4">
        <v>2179</v>
      </c>
      <c r="I572" s="4">
        <f>E572/H572</f>
        <v>54.993116108306566</v>
      </c>
      <c r="J572" t="s">
        <v>21</v>
      </c>
      <c r="K572" t="s">
        <v>22</v>
      </c>
      <c r="L572">
        <v>1340254800</v>
      </c>
      <c r="M572" s="10">
        <f>INT(((L572/60)/60)/24)+DATE(1970,1,1)</f>
        <v>41081</v>
      </c>
      <c r="N572">
        <v>1340427600</v>
      </c>
      <c r="O572" s="10">
        <f>INT(((N572/60)/60)/24)+DATE(1970,1,1)</f>
        <v>41083</v>
      </c>
      <c r="P572" t="b">
        <v>1</v>
      </c>
      <c r="Q572" t="b">
        <v>0</v>
      </c>
      <c r="R572" t="s">
        <v>17</v>
      </c>
      <c r="S572" t="str" cm="1">
        <f t="array" ref="S572:T572">_xlfn.TEXTSPLIT(R572,"/")</f>
        <v>food</v>
      </c>
      <c r="T572" t="str">
        <v>food trucks</v>
      </c>
    </row>
    <row r="573" spans="1:20" x14ac:dyDescent="0.5">
      <c r="A573">
        <v>552</v>
      </c>
      <c r="B573" t="s">
        <v>1149</v>
      </c>
      <c r="C573" s="2" t="s">
        <v>1150</v>
      </c>
      <c r="D573" s="4">
        <v>9000</v>
      </c>
      <c r="E573" s="4">
        <v>8866</v>
      </c>
      <c r="F573" s="6">
        <f>E573/D573</f>
        <v>0.98511111111111116</v>
      </c>
      <c r="G573" t="s">
        <v>14</v>
      </c>
      <c r="H573" s="4">
        <v>92</v>
      </c>
      <c r="I573" s="4">
        <f>E573/H573</f>
        <v>96.369565217391298</v>
      </c>
      <c r="J573" t="s">
        <v>21</v>
      </c>
      <c r="K573" t="s">
        <v>22</v>
      </c>
      <c r="L573">
        <v>1480140000</v>
      </c>
      <c r="M573" s="10">
        <f>INT(((L573/60)/60)/24)+DATE(1970,1,1)</f>
        <v>42700</v>
      </c>
      <c r="N573">
        <v>1480312800</v>
      </c>
      <c r="O573" s="10">
        <f>INT(((N573/60)/60)/24)+DATE(1970,1,1)</f>
        <v>42702</v>
      </c>
      <c r="P573" t="b">
        <v>0</v>
      </c>
      <c r="Q573" t="b">
        <v>0</v>
      </c>
      <c r="R573" t="s">
        <v>33</v>
      </c>
      <c r="S573" t="str" cm="1">
        <f t="array" ref="S573:T573">_xlfn.TEXTSPLIT(R573,"/")</f>
        <v>theater</v>
      </c>
      <c r="T573" t="str">
        <v>plays</v>
      </c>
    </row>
    <row r="574" spans="1:20" x14ac:dyDescent="0.5">
      <c r="A574">
        <v>662</v>
      </c>
      <c r="B574" t="s">
        <v>1366</v>
      </c>
      <c r="C574" s="2" t="s">
        <v>1367</v>
      </c>
      <c r="D574" s="4">
        <v>9100</v>
      </c>
      <c r="E574" s="4">
        <v>8906</v>
      </c>
      <c r="F574" s="6">
        <f>E574/D574</f>
        <v>0.97868131868131869</v>
      </c>
      <c r="G574" t="s">
        <v>14</v>
      </c>
      <c r="H574" s="4">
        <v>131</v>
      </c>
      <c r="I574" s="4">
        <f>E574/H574</f>
        <v>67.984732824427482</v>
      </c>
      <c r="J574" t="s">
        <v>21</v>
      </c>
      <c r="K574" t="s">
        <v>22</v>
      </c>
      <c r="L574">
        <v>1544335200</v>
      </c>
      <c r="M574" s="10">
        <f>INT(((L574/60)/60)/24)+DATE(1970,1,1)</f>
        <v>43443</v>
      </c>
      <c r="N574">
        <v>1544680800</v>
      </c>
      <c r="O574" s="10">
        <f>INT(((N574/60)/60)/24)+DATE(1970,1,1)</f>
        <v>43447</v>
      </c>
      <c r="P574" t="b">
        <v>0</v>
      </c>
      <c r="Q574" t="b">
        <v>0</v>
      </c>
      <c r="R574" t="s">
        <v>33</v>
      </c>
      <c r="S574" t="str" cm="1">
        <f t="array" ref="S574:T574">_xlfn.TEXTSPLIT(R574,"/")</f>
        <v>theater</v>
      </c>
      <c r="T574" t="str">
        <v>plays</v>
      </c>
    </row>
    <row r="575" spans="1:20" x14ac:dyDescent="0.5">
      <c r="A575">
        <v>288</v>
      </c>
      <c r="B575" t="s">
        <v>628</v>
      </c>
      <c r="C575" s="2" t="s">
        <v>629</v>
      </c>
      <c r="D575" s="4">
        <v>5600</v>
      </c>
      <c r="E575" s="4">
        <v>5476</v>
      </c>
      <c r="F575" s="6">
        <f>E575/D575</f>
        <v>0.97785714285714287</v>
      </c>
      <c r="G575" t="s">
        <v>14</v>
      </c>
      <c r="H575" s="4">
        <v>137</v>
      </c>
      <c r="I575" s="4">
        <f>E575/H575</f>
        <v>39.970802919708028</v>
      </c>
      <c r="J575" t="s">
        <v>36</v>
      </c>
      <c r="K575" t="s">
        <v>37</v>
      </c>
      <c r="L575">
        <v>1331701200</v>
      </c>
      <c r="M575" s="10">
        <f>INT(((L575/60)/60)/24)+DATE(1970,1,1)</f>
        <v>40982</v>
      </c>
      <c r="N575">
        <v>1331787600</v>
      </c>
      <c r="O575" s="10">
        <f>INT(((N575/60)/60)/24)+DATE(1970,1,1)</f>
        <v>40983</v>
      </c>
      <c r="P575" t="b">
        <v>0</v>
      </c>
      <c r="Q575" t="b">
        <v>1</v>
      </c>
      <c r="R575" t="s">
        <v>148</v>
      </c>
      <c r="S575" t="str" cm="1">
        <f t="array" ref="S575:T575">_xlfn.TEXTSPLIT(R575,"/")</f>
        <v>music</v>
      </c>
      <c r="T575" t="str">
        <v>metal</v>
      </c>
    </row>
    <row r="576" spans="1:20" x14ac:dyDescent="0.5">
      <c r="A576">
        <v>239</v>
      </c>
      <c r="B576" t="s">
        <v>530</v>
      </c>
      <c r="C576" s="2" t="s">
        <v>531</v>
      </c>
      <c r="D576" s="4">
        <v>3200</v>
      </c>
      <c r="E576" s="4">
        <v>3127</v>
      </c>
      <c r="F576" s="6">
        <f>E576/D576</f>
        <v>0.97718749999999999</v>
      </c>
      <c r="G576" t="s">
        <v>14</v>
      </c>
      <c r="H576" s="4">
        <v>41</v>
      </c>
      <c r="I576" s="4">
        <f>E576/H576</f>
        <v>76.268292682926827</v>
      </c>
      <c r="J576" t="s">
        <v>21</v>
      </c>
      <c r="K576" t="s">
        <v>22</v>
      </c>
      <c r="L576">
        <v>1440824400</v>
      </c>
      <c r="M576" s="10">
        <f>INT(((L576/60)/60)/24)+DATE(1970,1,1)</f>
        <v>42245</v>
      </c>
      <c r="N576">
        <v>1441170000</v>
      </c>
      <c r="O576" s="10">
        <f>INT(((N576/60)/60)/24)+DATE(1970,1,1)</f>
        <v>42249</v>
      </c>
      <c r="P576" t="b">
        <v>0</v>
      </c>
      <c r="Q576" t="b">
        <v>0</v>
      </c>
      <c r="R576" t="s">
        <v>65</v>
      </c>
      <c r="S576" t="str" cm="1">
        <f t="array" ref="S576:T576">_xlfn.TEXTSPLIT(R576,"/")</f>
        <v>technology</v>
      </c>
      <c r="T576" t="str">
        <v>wearables</v>
      </c>
    </row>
    <row r="577" spans="1:20" x14ac:dyDescent="0.5">
      <c r="A577">
        <v>64</v>
      </c>
      <c r="B577" t="s">
        <v>176</v>
      </c>
      <c r="C577" s="2" t="s">
        <v>177</v>
      </c>
      <c r="D577" s="4">
        <v>2800</v>
      </c>
      <c r="E577" s="4">
        <v>2734</v>
      </c>
      <c r="F577" s="6">
        <f>E577/D577</f>
        <v>0.97642857142857142</v>
      </c>
      <c r="G577" t="s">
        <v>14</v>
      </c>
      <c r="H577" s="4">
        <v>38</v>
      </c>
      <c r="I577" s="4">
        <f>E577/H577</f>
        <v>71.94736842105263</v>
      </c>
      <c r="J577" t="s">
        <v>21</v>
      </c>
      <c r="K577" t="s">
        <v>22</v>
      </c>
      <c r="L577">
        <v>1530507600</v>
      </c>
      <c r="M577" s="10">
        <f>INT(((L577/60)/60)/24)+DATE(1970,1,1)</f>
        <v>43283</v>
      </c>
      <c r="N577">
        <v>1531803600</v>
      </c>
      <c r="O577" s="10">
        <f>INT(((N577/60)/60)/24)+DATE(1970,1,1)</f>
        <v>43298</v>
      </c>
      <c r="P577" t="b">
        <v>0</v>
      </c>
      <c r="Q577" t="b">
        <v>1</v>
      </c>
      <c r="R577" t="s">
        <v>28</v>
      </c>
      <c r="S577" t="str" cm="1">
        <f t="array" ref="S577:T577">_xlfn.TEXTSPLIT(R577,"/")</f>
        <v>technology</v>
      </c>
      <c r="T577" t="str">
        <v>web</v>
      </c>
    </row>
    <row r="578" spans="1:20" x14ac:dyDescent="0.5">
      <c r="A578">
        <v>680</v>
      </c>
      <c r="B578" t="s">
        <v>1399</v>
      </c>
      <c r="C578" s="2" t="s">
        <v>1400</v>
      </c>
      <c r="D578" s="4">
        <v>145600</v>
      </c>
      <c r="E578" s="4">
        <v>141822</v>
      </c>
      <c r="F578" s="6">
        <f>E578/D578</f>
        <v>0.97405219780219776</v>
      </c>
      <c r="G578" t="s">
        <v>14</v>
      </c>
      <c r="H578" s="4">
        <v>2955</v>
      </c>
      <c r="I578" s="4">
        <f>E578/H578</f>
        <v>47.993908629441627</v>
      </c>
      <c r="J578" t="s">
        <v>21</v>
      </c>
      <c r="K578" t="s">
        <v>22</v>
      </c>
      <c r="L578">
        <v>1576303200</v>
      </c>
      <c r="M578" s="10">
        <f>INT(((L578/60)/60)/24)+DATE(1970,1,1)</f>
        <v>43813</v>
      </c>
      <c r="N578">
        <v>1576476000</v>
      </c>
      <c r="O578" s="10">
        <f>INT(((N578/60)/60)/24)+DATE(1970,1,1)</f>
        <v>43815</v>
      </c>
      <c r="P578" t="b">
        <v>0</v>
      </c>
      <c r="Q578" t="b">
        <v>1</v>
      </c>
      <c r="R578" t="s">
        <v>292</v>
      </c>
      <c r="S578" t="str" cm="1">
        <f t="array" ref="S578:T578">_xlfn.TEXTSPLIT(R578,"/")</f>
        <v>games</v>
      </c>
      <c r="T578" t="str">
        <v>mobile games</v>
      </c>
    </row>
    <row r="579" spans="1:20" ht="31.5" x14ac:dyDescent="0.5">
      <c r="A579">
        <v>336</v>
      </c>
      <c r="B579" t="s">
        <v>724</v>
      </c>
      <c r="C579" s="2" t="s">
        <v>725</v>
      </c>
      <c r="D579" s="4">
        <v>70700</v>
      </c>
      <c r="E579" s="4">
        <v>68602</v>
      </c>
      <c r="F579" s="6">
        <f>E579/D579</f>
        <v>0.97032531824611035</v>
      </c>
      <c r="G579" t="s">
        <v>14</v>
      </c>
      <c r="H579" s="4">
        <v>1072</v>
      </c>
      <c r="I579" s="4">
        <f>E579/H579</f>
        <v>63.994402985074629</v>
      </c>
      <c r="J579" t="s">
        <v>21</v>
      </c>
      <c r="K579" t="s">
        <v>22</v>
      </c>
      <c r="L579">
        <v>1292392800</v>
      </c>
      <c r="M579" s="10">
        <f>INT(((L579/60)/60)/24)+DATE(1970,1,1)</f>
        <v>40527</v>
      </c>
      <c r="N579">
        <v>1292479200</v>
      </c>
      <c r="O579" s="10">
        <f>INT(((N579/60)/60)/24)+DATE(1970,1,1)</f>
        <v>40528</v>
      </c>
      <c r="P579" t="b">
        <v>0</v>
      </c>
      <c r="Q579" t="b">
        <v>1</v>
      </c>
      <c r="R579" t="s">
        <v>23</v>
      </c>
      <c r="S579" t="str" cm="1">
        <f t="array" ref="S579:T579">_xlfn.TEXTSPLIT(R579,"/")</f>
        <v>music</v>
      </c>
      <c r="T579" t="str">
        <v>rock</v>
      </c>
    </row>
    <row r="580" spans="1:20" x14ac:dyDescent="0.5">
      <c r="A580">
        <v>276</v>
      </c>
      <c r="B580" t="s">
        <v>604</v>
      </c>
      <c r="C580" s="2" t="s">
        <v>605</v>
      </c>
      <c r="D580" s="4">
        <v>5500</v>
      </c>
      <c r="E580" s="4">
        <v>5324</v>
      </c>
      <c r="F580" s="6">
        <f>E580/D580</f>
        <v>0.96799999999999997</v>
      </c>
      <c r="G580" t="s">
        <v>14</v>
      </c>
      <c r="H580" s="4">
        <v>133</v>
      </c>
      <c r="I580" s="4">
        <f>E580/H580</f>
        <v>40.030075187969928</v>
      </c>
      <c r="J580" t="s">
        <v>21</v>
      </c>
      <c r="K580" t="s">
        <v>22</v>
      </c>
      <c r="L580">
        <v>1334811600</v>
      </c>
      <c r="M580" s="10">
        <f>INT(((L580/60)/60)/24)+DATE(1970,1,1)</f>
        <v>41018</v>
      </c>
      <c r="N580">
        <v>1335243600</v>
      </c>
      <c r="O580" s="10">
        <f>INT(((N580/60)/60)/24)+DATE(1970,1,1)</f>
        <v>41023</v>
      </c>
      <c r="P580" t="b">
        <v>0</v>
      </c>
      <c r="Q580" t="b">
        <v>1</v>
      </c>
      <c r="R580" t="s">
        <v>89</v>
      </c>
      <c r="S580" t="str" cm="1">
        <f t="array" ref="S580:T580">_xlfn.TEXTSPLIT(R580,"/")</f>
        <v>games</v>
      </c>
      <c r="T580" t="str">
        <v>video games</v>
      </c>
    </row>
    <row r="581" spans="1:20" x14ac:dyDescent="0.5">
      <c r="A581">
        <v>178</v>
      </c>
      <c r="B581" t="s">
        <v>408</v>
      </c>
      <c r="C581" s="2" t="s">
        <v>409</v>
      </c>
      <c r="D581" s="4">
        <v>7200</v>
      </c>
      <c r="E581" s="4">
        <v>6927</v>
      </c>
      <c r="F581" s="6">
        <f>E581/D581</f>
        <v>0.96208333333333329</v>
      </c>
      <c r="G581" t="s">
        <v>14</v>
      </c>
      <c r="H581" s="4">
        <v>210</v>
      </c>
      <c r="I581" s="4">
        <f>E581/H581</f>
        <v>32.985714285714288</v>
      </c>
      <c r="J581" t="s">
        <v>21</v>
      </c>
      <c r="K581" t="s">
        <v>22</v>
      </c>
      <c r="L581">
        <v>1505970000</v>
      </c>
      <c r="M581" s="10">
        <f>INT(((L581/60)/60)/24)+DATE(1970,1,1)</f>
        <v>42999</v>
      </c>
      <c r="N581">
        <v>1506747600</v>
      </c>
      <c r="O581" s="10">
        <f>INT(((N581/60)/60)/24)+DATE(1970,1,1)</f>
        <v>43008</v>
      </c>
      <c r="P581" t="b">
        <v>0</v>
      </c>
      <c r="Q581" t="b">
        <v>0</v>
      </c>
      <c r="R581" t="s">
        <v>17</v>
      </c>
      <c r="S581" t="str" cm="1">
        <f t="array" ref="S581:T581">_xlfn.TEXTSPLIT(R581,"/")</f>
        <v>food</v>
      </c>
      <c r="T581" t="str">
        <v>food trucks</v>
      </c>
    </row>
    <row r="582" spans="1:20" x14ac:dyDescent="0.5">
      <c r="A582">
        <v>138</v>
      </c>
      <c r="B582" t="s">
        <v>328</v>
      </c>
      <c r="C582" s="2" t="s">
        <v>329</v>
      </c>
      <c r="D582" s="4">
        <v>9600</v>
      </c>
      <c r="E582" s="4">
        <v>9216</v>
      </c>
      <c r="F582" s="6">
        <f>E582/D582</f>
        <v>0.96</v>
      </c>
      <c r="G582" t="s">
        <v>14</v>
      </c>
      <c r="H582" s="4">
        <v>115</v>
      </c>
      <c r="I582" s="4">
        <f>E582/H582</f>
        <v>80.139130434782615</v>
      </c>
      <c r="J582" t="s">
        <v>21</v>
      </c>
      <c r="K582" t="s">
        <v>22</v>
      </c>
      <c r="L582">
        <v>1348808400</v>
      </c>
      <c r="M582" s="10">
        <f>INT(((L582/60)/60)/24)+DATE(1970,1,1)</f>
        <v>41180</v>
      </c>
      <c r="N582">
        <v>1349326800</v>
      </c>
      <c r="O582" s="10">
        <f>INT(((N582/60)/60)/24)+DATE(1970,1,1)</f>
        <v>41186</v>
      </c>
      <c r="P582" t="b">
        <v>0</v>
      </c>
      <c r="Q582" t="b">
        <v>0</v>
      </c>
      <c r="R582" t="s">
        <v>292</v>
      </c>
      <c r="S582" t="str" cm="1">
        <f t="array" ref="S582:T582">_xlfn.TEXTSPLIT(R582,"/")</f>
        <v>games</v>
      </c>
      <c r="T582" t="str">
        <v>mobile games</v>
      </c>
    </row>
    <row r="583" spans="1:20" x14ac:dyDescent="0.5">
      <c r="A583">
        <v>531</v>
      </c>
      <c r="B583" t="s">
        <v>1107</v>
      </c>
      <c r="C583" s="2" t="s">
        <v>1108</v>
      </c>
      <c r="D583" s="4">
        <v>186700</v>
      </c>
      <c r="E583" s="4">
        <v>178338</v>
      </c>
      <c r="F583" s="6">
        <f>E583/D583</f>
        <v>0.95521156936261387</v>
      </c>
      <c r="G583" t="s">
        <v>47</v>
      </c>
      <c r="H583" s="4">
        <v>3640</v>
      </c>
      <c r="I583" s="4">
        <f>E583/H583</f>
        <v>48.993956043956047</v>
      </c>
      <c r="J583" t="s">
        <v>98</v>
      </c>
      <c r="K583" t="s">
        <v>99</v>
      </c>
      <c r="L583">
        <v>1384149600</v>
      </c>
      <c r="M583" s="10">
        <f>INT(((L583/60)/60)/24)+DATE(1970,1,1)</f>
        <v>41589</v>
      </c>
      <c r="N583">
        <v>1388988000</v>
      </c>
      <c r="O583" s="10">
        <f>INT(((N583/60)/60)/24)+DATE(1970,1,1)</f>
        <v>41645</v>
      </c>
      <c r="P583" t="b">
        <v>0</v>
      </c>
      <c r="Q583" t="b">
        <v>0</v>
      </c>
      <c r="R583" t="s">
        <v>89</v>
      </c>
      <c r="S583" t="str" cm="1">
        <f t="array" ref="S583:T583">_xlfn.TEXTSPLIT(R583,"/")</f>
        <v>games</v>
      </c>
      <c r="T583" t="str">
        <v>video games</v>
      </c>
    </row>
    <row r="584" spans="1:20" x14ac:dyDescent="0.5">
      <c r="A584">
        <v>211</v>
      </c>
      <c r="B584" t="s">
        <v>475</v>
      </c>
      <c r="C584" s="2" t="s">
        <v>476</v>
      </c>
      <c r="D584" s="4">
        <v>104400</v>
      </c>
      <c r="E584" s="4">
        <v>99100</v>
      </c>
      <c r="F584" s="6">
        <f>E584/D584</f>
        <v>0.9492337164750958</v>
      </c>
      <c r="G584" t="s">
        <v>14</v>
      </c>
      <c r="H584" s="4">
        <v>1625</v>
      </c>
      <c r="I584" s="4">
        <f>E584/H584</f>
        <v>60.984615384615381</v>
      </c>
      <c r="J584" t="s">
        <v>21</v>
      </c>
      <c r="K584" t="s">
        <v>22</v>
      </c>
      <c r="L584">
        <v>1377579600</v>
      </c>
      <c r="M584" s="10">
        <f>INT(((L584/60)/60)/24)+DATE(1970,1,1)</f>
        <v>41513</v>
      </c>
      <c r="N584">
        <v>1379653200</v>
      </c>
      <c r="O584" s="10">
        <f>INT(((N584/60)/60)/24)+DATE(1970,1,1)</f>
        <v>41537</v>
      </c>
      <c r="P584" t="b">
        <v>0</v>
      </c>
      <c r="Q584" t="b">
        <v>0</v>
      </c>
      <c r="R584" t="s">
        <v>33</v>
      </c>
      <c r="S584" t="str" cm="1">
        <f t="array" ref="S584:T584">_xlfn.TEXTSPLIT(R584,"/")</f>
        <v>theater</v>
      </c>
      <c r="T584" t="str">
        <v>plays</v>
      </c>
    </row>
    <row r="585" spans="1:20" x14ac:dyDescent="0.5">
      <c r="A585">
        <v>340</v>
      </c>
      <c r="B585" t="s">
        <v>732</v>
      </c>
      <c r="C585" s="2" t="s">
        <v>733</v>
      </c>
      <c r="D585" s="4">
        <v>37100</v>
      </c>
      <c r="E585" s="4">
        <v>34964</v>
      </c>
      <c r="F585" s="6">
        <f>E585/D585</f>
        <v>0.94242587601078165</v>
      </c>
      <c r="G585" t="s">
        <v>14</v>
      </c>
      <c r="H585" s="4">
        <v>393</v>
      </c>
      <c r="I585" s="4">
        <f>E585/H585</f>
        <v>88.966921119592882</v>
      </c>
      <c r="J585" t="s">
        <v>21</v>
      </c>
      <c r="K585" t="s">
        <v>22</v>
      </c>
      <c r="L585">
        <v>1323669600</v>
      </c>
      <c r="M585" s="10">
        <f>INT(((L585/60)/60)/24)+DATE(1970,1,1)</f>
        <v>40889</v>
      </c>
      <c r="N585">
        <v>1323756000</v>
      </c>
      <c r="O585" s="10">
        <f>INT(((N585/60)/60)/24)+DATE(1970,1,1)</f>
        <v>40890</v>
      </c>
      <c r="P585" t="b">
        <v>0</v>
      </c>
      <c r="Q585" t="b">
        <v>0</v>
      </c>
      <c r="R585" t="s">
        <v>122</v>
      </c>
      <c r="S585" t="str" cm="1">
        <f t="array" ref="S585:T585">_xlfn.TEXTSPLIT(R585,"/")</f>
        <v>photography</v>
      </c>
      <c r="T585" t="str">
        <v>photography books</v>
      </c>
    </row>
    <row r="586" spans="1:20" x14ac:dyDescent="0.5">
      <c r="A586">
        <v>297</v>
      </c>
      <c r="B586" t="s">
        <v>646</v>
      </c>
      <c r="C586" s="2" t="s">
        <v>647</v>
      </c>
      <c r="D586" s="4">
        <v>7200</v>
      </c>
      <c r="E586" s="4">
        <v>6785</v>
      </c>
      <c r="F586" s="6">
        <f>E586/D586</f>
        <v>0.94236111111111109</v>
      </c>
      <c r="G586" t="s">
        <v>14</v>
      </c>
      <c r="H586" s="4">
        <v>104</v>
      </c>
      <c r="I586" s="4">
        <f>E586/H586</f>
        <v>65.240384615384613</v>
      </c>
      <c r="J586" t="s">
        <v>26</v>
      </c>
      <c r="K586" t="s">
        <v>27</v>
      </c>
      <c r="L586">
        <v>1389679200</v>
      </c>
      <c r="M586" s="10">
        <f>INT(((L586/60)/60)/24)+DATE(1970,1,1)</f>
        <v>41653</v>
      </c>
      <c r="N586">
        <v>1390456800</v>
      </c>
      <c r="O586" s="10">
        <f>INT(((N586/60)/60)/24)+DATE(1970,1,1)</f>
        <v>41662</v>
      </c>
      <c r="P586" t="b">
        <v>0</v>
      </c>
      <c r="Q586" t="b">
        <v>1</v>
      </c>
      <c r="R586" t="s">
        <v>33</v>
      </c>
      <c r="S586" t="str" cm="1">
        <f t="array" ref="S586:T586">_xlfn.TEXTSPLIT(R586,"/")</f>
        <v>theater</v>
      </c>
      <c r="T586" t="str">
        <v>plays</v>
      </c>
    </row>
    <row r="587" spans="1:20" ht="31.5" x14ac:dyDescent="0.5">
      <c r="A587">
        <v>321</v>
      </c>
      <c r="B587" t="s">
        <v>694</v>
      </c>
      <c r="C587" s="2" t="s">
        <v>695</v>
      </c>
      <c r="D587" s="4">
        <v>170400</v>
      </c>
      <c r="E587" s="4">
        <v>160422</v>
      </c>
      <c r="F587" s="6">
        <f>E587/D587</f>
        <v>0.94144366197183094</v>
      </c>
      <c r="G587" t="s">
        <v>14</v>
      </c>
      <c r="H587" s="4">
        <v>2468</v>
      </c>
      <c r="I587" s="4">
        <f>E587/H587</f>
        <v>65.000810372771468</v>
      </c>
      <c r="J587" t="s">
        <v>21</v>
      </c>
      <c r="K587" t="s">
        <v>22</v>
      </c>
      <c r="L587">
        <v>1301634000</v>
      </c>
      <c r="M587" s="10">
        <f>INT(((L587/60)/60)/24)+DATE(1970,1,1)</f>
        <v>40634</v>
      </c>
      <c r="N587">
        <v>1302325200</v>
      </c>
      <c r="O587" s="10">
        <f>INT(((N587/60)/60)/24)+DATE(1970,1,1)</f>
        <v>40642</v>
      </c>
      <c r="P587" t="b">
        <v>0</v>
      </c>
      <c r="Q587" t="b">
        <v>0</v>
      </c>
      <c r="R587" t="s">
        <v>100</v>
      </c>
      <c r="S587" t="str" cm="1">
        <f t="array" ref="S587:T587">_xlfn.TEXTSPLIT(R587,"/")</f>
        <v>film &amp; video</v>
      </c>
      <c r="T587" t="str">
        <v>shorts</v>
      </c>
    </row>
    <row r="588" spans="1:20" x14ac:dyDescent="0.5">
      <c r="A588">
        <v>571</v>
      </c>
      <c r="B588" t="s">
        <v>1186</v>
      </c>
      <c r="C588" s="2" t="s">
        <v>1187</v>
      </c>
      <c r="D588" s="4">
        <v>3500</v>
      </c>
      <c r="E588" s="4">
        <v>3295</v>
      </c>
      <c r="F588" s="6">
        <f>E588/D588</f>
        <v>0.94142857142857139</v>
      </c>
      <c r="G588" t="s">
        <v>14</v>
      </c>
      <c r="H588" s="4">
        <v>35</v>
      </c>
      <c r="I588" s="4">
        <f>E588/H588</f>
        <v>94.142857142857139</v>
      </c>
      <c r="J588" t="s">
        <v>107</v>
      </c>
      <c r="K588" t="s">
        <v>108</v>
      </c>
      <c r="L588">
        <v>1434690000</v>
      </c>
      <c r="M588" s="10">
        <f>INT(((L588/60)/60)/24)+DATE(1970,1,1)</f>
        <v>42174</v>
      </c>
      <c r="N588">
        <v>1438750800</v>
      </c>
      <c r="O588" s="10">
        <f>INT(((N588/60)/60)/24)+DATE(1970,1,1)</f>
        <v>42221</v>
      </c>
      <c r="P588" t="b">
        <v>0</v>
      </c>
      <c r="Q588" t="b">
        <v>0</v>
      </c>
      <c r="R588" t="s">
        <v>100</v>
      </c>
      <c r="S588" t="str" cm="1">
        <f t="array" ref="S588:T588">_xlfn.TEXTSPLIT(R588,"/")</f>
        <v>film &amp; video</v>
      </c>
      <c r="T588" t="str">
        <v>shorts</v>
      </c>
    </row>
    <row r="589" spans="1:20" x14ac:dyDescent="0.5">
      <c r="A589">
        <v>223</v>
      </c>
      <c r="B589" t="s">
        <v>499</v>
      </c>
      <c r="C589" s="2" t="s">
        <v>500</v>
      </c>
      <c r="D589" s="4">
        <v>87300</v>
      </c>
      <c r="E589" s="4">
        <v>81897</v>
      </c>
      <c r="F589" s="6">
        <f>E589/D589</f>
        <v>0.93810996563573879</v>
      </c>
      <c r="G589" t="s">
        <v>14</v>
      </c>
      <c r="H589" s="4">
        <v>931</v>
      </c>
      <c r="I589" s="4">
        <f>E589/H589</f>
        <v>87.966702470461868</v>
      </c>
      <c r="J589" t="s">
        <v>21</v>
      </c>
      <c r="K589" t="s">
        <v>22</v>
      </c>
      <c r="L589">
        <v>1458104400</v>
      </c>
      <c r="M589" s="10">
        <f>INT(((L589/60)/60)/24)+DATE(1970,1,1)</f>
        <v>42445</v>
      </c>
      <c r="N589">
        <v>1459314000</v>
      </c>
      <c r="O589" s="10">
        <f>INT(((N589/60)/60)/24)+DATE(1970,1,1)</f>
        <v>42459</v>
      </c>
      <c r="P589" t="b">
        <v>0</v>
      </c>
      <c r="Q589" t="b">
        <v>0</v>
      </c>
      <c r="R589" t="s">
        <v>33</v>
      </c>
      <c r="S589" t="str" cm="1">
        <f t="array" ref="S589:T589">_xlfn.TEXTSPLIT(R589,"/")</f>
        <v>theater</v>
      </c>
      <c r="T589" t="str">
        <v>plays</v>
      </c>
    </row>
    <row r="590" spans="1:20" x14ac:dyDescent="0.5">
      <c r="A590">
        <v>153</v>
      </c>
      <c r="B590" t="s">
        <v>358</v>
      </c>
      <c r="C590" s="2" t="s">
        <v>359</v>
      </c>
      <c r="D590" s="4">
        <v>189400</v>
      </c>
      <c r="E590" s="4">
        <v>176112</v>
      </c>
      <c r="F590" s="6">
        <f>E590/D590</f>
        <v>0.92984160506863778</v>
      </c>
      <c r="G590" t="s">
        <v>14</v>
      </c>
      <c r="H590" s="4">
        <v>5681</v>
      </c>
      <c r="I590" s="4">
        <f>E590/H590</f>
        <v>31.000176025347649</v>
      </c>
      <c r="J590" t="s">
        <v>21</v>
      </c>
      <c r="K590" t="s">
        <v>22</v>
      </c>
      <c r="L590">
        <v>1350622800</v>
      </c>
      <c r="M590" s="10">
        <f>INT(((L590/60)/60)/24)+DATE(1970,1,1)</f>
        <v>41201</v>
      </c>
      <c r="N590">
        <v>1351141200</v>
      </c>
      <c r="O590" s="10">
        <f>INT(((N590/60)/60)/24)+DATE(1970,1,1)</f>
        <v>41207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31.5" x14ac:dyDescent="0.5">
      <c r="A591">
        <v>645</v>
      </c>
      <c r="B591" t="s">
        <v>1332</v>
      </c>
      <c r="C591" s="2" t="s">
        <v>1333</v>
      </c>
      <c r="D591" s="4">
        <v>192100</v>
      </c>
      <c r="E591" s="4">
        <v>178483</v>
      </c>
      <c r="F591" s="6">
        <f>E591/D591</f>
        <v>0.92911504424778757</v>
      </c>
      <c r="G591" t="s">
        <v>14</v>
      </c>
      <c r="H591" s="4">
        <v>4697</v>
      </c>
      <c r="I591" s="4">
        <f>E591/H591</f>
        <v>37.999361294443261</v>
      </c>
      <c r="J591" t="s">
        <v>21</v>
      </c>
      <c r="K591" t="s">
        <v>22</v>
      </c>
      <c r="L591">
        <v>1537938000</v>
      </c>
      <c r="M591" s="10">
        <f>INT(((L591/60)/60)/24)+DATE(1970,1,1)</f>
        <v>43369</v>
      </c>
      <c r="N591">
        <v>1539752400</v>
      </c>
      <c r="O591" s="10">
        <f>INT(((N591/60)/60)/24)+DATE(1970,1,1)</f>
        <v>43390</v>
      </c>
      <c r="P591" t="b">
        <v>0</v>
      </c>
      <c r="Q591" t="b">
        <v>1</v>
      </c>
      <c r="R591" t="s">
        <v>23</v>
      </c>
      <c r="S591" t="str" cm="1">
        <f t="array" ref="S591:T591">_xlfn.TEXTSPLIT(R591,"/")</f>
        <v>music</v>
      </c>
      <c r="T591" t="str">
        <v>rock</v>
      </c>
    </row>
    <row r="592" spans="1:20" x14ac:dyDescent="0.5">
      <c r="A592">
        <v>61</v>
      </c>
      <c r="B592" t="s">
        <v>170</v>
      </c>
      <c r="C592" s="2" t="s">
        <v>171</v>
      </c>
      <c r="D592" s="4">
        <v>199200</v>
      </c>
      <c r="E592" s="4">
        <v>184750</v>
      </c>
      <c r="F592" s="6">
        <f>E592/D592</f>
        <v>0.92745983935742971</v>
      </c>
      <c r="G592" t="s">
        <v>14</v>
      </c>
      <c r="H592" s="4">
        <v>2253</v>
      </c>
      <c r="I592" s="4">
        <f>E592/H592</f>
        <v>82.001775410563695</v>
      </c>
      <c r="J592" t="s">
        <v>15</v>
      </c>
      <c r="K592" t="s">
        <v>16</v>
      </c>
      <c r="L592">
        <v>1298268000</v>
      </c>
      <c r="M592" s="10">
        <f>INT(((L592/60)/60)/24)+DATE(1970,1,1)</f>
        <v>40595</v>
      </c>
      <c r="N592">
        <v>1301720400</v>
      </c>
      <c r="O592" s="10">
        <f>INT(((N592/60)/60)/24)+DATE(1970,1,1)</f>
        <v>40635</v>
      </c>
      <c r="P592" t="b">
        <v>0</v>
      </c>
      <c r="Q592" t="b">
        <v>0</v>
      </c>
      <c r="R592" t="s">
        <v>33</v>
      </c>
      <c r="S592" t="str" cm="1">
        <f t="array" ref="S592:T592">_xlfn.TEXTSPLIT(R592,"/")</f>
        <v>theater</v>
      </c>
      <c r="T592" t="str">
        <v>plays</v>
      </c>
    </row>
    <row r="593" spans="1:20" x14ac:dyDescent="0.5">
      <c r="A593">
        <v>752</v>
      </c>
      <c r="B593" t="s">
        <v>1540</v>
      </c>
      <c r="C593" s="2" t="s">
        <v>1541</v>
      </c>
      <c r="D593" s="4">
        <v>5800</v>
      </c>
      <c r="E593" s="4">
        <v>5362</v>
      </c>
      <c r="F593" s="6">
        <f>E593/D593</f>
        <v>0.92448275862068963</v>
      </c>
      <c r="G593" t="s">
        <v>74</v>
      </c>
      <c r="H593" s="4">
        <v>114</v>
      </c>
      <c r="I593" s="4">
        <f>E593/H593</f>
        <v>47.035087719298247</v>
      </c>
      <c r="J593" t="s">
        <v>21</v>
      </c>
      <c r="K593" t="s">
        <v>22</v>
      </c>
      <c r="L593">
        <v>1280984400</v>
      </c>
      <c r="M593" s="10">
        <f>INT(((L593/60)/60)/24)+DATE(1970,1,1)</f>
        <v>40395</v>
      </c>
      <c r="N593">
        <v>1282539600</v>
      </c>
      <c r="O593" s="10">
        <f>INT(((N593/60)/60)/24)+DATE(1970,1,1)</f>
        <v>40413</v>
      </c>
      <c r="P593" t="b">
        <v>0</v>
      </c>
      <c r="Q593" t="b">
        <v>1</v>
      </c>
      <c r="R593" t="s">
        <v>33</v>
      </c>
      <c r="S593" t="str" cm="1">
        <f t="array" ref="S593:T593">_xlfn.TEXTSPLIT(R593,"/")</f>
        <v>theater</v>
      </c>
      <c r="T593" t="str">
        <v>plays</v>
      </c>
    </row>
    <row r="594" spans="1:20" x14ac:dyDescent="0.5">
      <c r="A594">
        <v>504</v>
      </c>
      <c r="B594" t="s">
        <v>1055</v>
      </c>
      <c r="C594" s="2" t="s">
        <v>1056</v>
      </c>
      <c r="D594" s="4">
        <v>7500</v>
      </c>
      <c r="E594" s="4">
        <v>6924</v>
      </c>
      <c r="F594" s="6">
        <f>E594/D594</f>
        <v>0.92320000000000002</v>
      </c>
      <c r="G594" t="s">
        <v>14</v>
      </c>
      <c r="H594" s="4">
        <v>62</v>
      </c>
      <c r="I594" s="4">
        <f>E594/H594</f>
        <v>111.6774193548387</v>
      </c>
      <c r="J594" t="s">
        <v>107</v>
      </c>
      <c r="K594" t="s">
        <v>108</v>
      </c>
      <c r="L594">
        <v>1431925200</v>
      </c>
      <c r="M594" s="10">
        <f>INT(((L594/60)/60)/24)+DATE(1970,1,1)</f>
        <v>42142</v>
      </c>
      <c r="N594">
        <v>1432011600</v>
      </c>
      <c r="O594" s="10">
        <f>INT(((N594/60)/60)/24)+DATE(1970,1,1)</f>
        <v>42143</v>
      </c>
      <c r="P594" t="b">
        <v>0</v>
      </c>
      <c r="Q594" t="b">
        <v>0</v>
      </c>
      <c r="R594" t="s">
        <v>23</v>
      </c>
      <c r="S594" t="str" cm="1">
        <f t="array" ref="S594:T594">_xlfn.TEXTSPLIT(R594,"/")</f>
        <v>music</v>
      </c>
      <c r="T594" t="str">
        <v>rock</v>
      </c>
    </row>
    <row r="595" spans="1:20" x14ac:dyDescent="0.5">
      <c r="A595">
        <v>814</v>
      </c>
      <c r="B595" t="s">
        <v>1662</v>
      </c>
      <c r="C595" s="2" t="s">
        <v>1663</v>
      </c>
      <c r="D595" s="4">
        <v>3200</v>
      </c>
      <c r="E595" s="4">
        <v>2950</v>
      </c>
      <c r="F595" s="6">
        <f>E595/D595</f>
        <v>0.921875</v>
      </c>
      <c r="G595" t="s">
        <v>14</v>
      </c>
      <c r="H595" s="4">
        <v>36</v>
      </c>
      <c r="I595" s="4">
        <f>E595/H595</f>
        <v>81.944444444444443</v>
      </c>
      <c r="J595" t="s">
        <v>36</v>
      </c>
      <c r="K595" t="s">
        <v>37</v>
      </c>
      <c r="L595">
        <v>1464325200</v>
      </c>
      <c r="M595" s="10">
        <f>INT(((L595/60)/60)/24)+DATE(1970,1,1)</f>
        <v>42517</v>
      </c>
      <c r="N595">
        <v>1464498000</v>
      </c>
      <c r="O595" s="10">
        <f>INT(((N595/60)/60)/24)+DATE(1970,1,1)</f>
        <v>42519</v>
      </c>
      <c r="P595" t="b">
        <v>0</v>
      </c>
      <c r="Q595" t="b">
        <v>1</v>
      </c>
      <c r="R595" t="s">
        <v>23</v>
      </c>
      <c r="S595" t="str" cm="1">
        <f t="array" ref="S595:T595">_xlfn.TEXTSPLIT(R595,"/")</f>
        <v>music</v>
      </c>
      <c r="T595" t="str">
        <v>rock</v>
      </c>
    </row>
    <row r="596" spans="1:20" x14ac:dyDescent="0.5">
      <c r="A596">
        <v>732</v>
      </c>
      <c r="B596" t="s">
        <v>1502</v>
      </c>
      <c r="C596" s="2" t="s">
        <v>1503</v>
      </c>
      <c r="D596" s="4">
        <v>117000</v>
      </c>
      <c r="E596" s="4">
        <v>107622</v>
      </c>
      <c r="F596" s="6">
        <f>E596/D596</f>
        <v>0.91984615384615387</v>
      </c>
      <c r="G596" t="s">
        <v>14</v>
      </c>
      <c r="H596" s="4">
        <v>1121</v>
      </c>
      <c r="I596" s="4">
        <f>E596/H596</f>
        <v>96.005352363960753</v>
      </c>
      <c r="J596" t="s">
        <v>21</v>
      </c>
      <c r="K596" t="s">
        <v>22</v>
      </c>
      <c r="L596">
        <v>1490158800</v>
      </c>
      <c r="M596" s="10">
        <f>INT(((L596/60)/60)/24)+DATE(1970,1,1)</f>
        <v>42816</v>
      </c>
      <c r="N596">
        <v>1492146000</v>
      </c>
      <c r="O596" s="10">
        <f>INT(((N596/60)/60)/24)+DATE(1970,1,1)</f>
        <v>42839</v>
      </c>
      <c r="P596" t="b">
        <v>0</v>
      </c>
      <c r="Q596" t="b">
        <v>1</v>
      </c>
      <c r="R596" t="s">
        <v>23</v>
      </c>
      <c r="S596" t="str" cm="1">
        <f t="array" ref="S596:T596">_xlfn.TEXTSPLIT(R596,"/")</f>
        <v>music</v>
      </c>
      <c r="T596" t="str">
        <v>rock</v>
      </c>
    </row>
    <row r="597" spans="1:20" x14ac:dyDescent="0.5">
      <c r="A597">
        <v>51</v>
      </c>
      <c r="B597" t="s">
        <v>149</v>
      </c>
      <c r="C597" s="2" t="s">
        <v>150</v>
      </c>
      <c r="D597" s="4">
        <v>158100</v>
      </c>
      <c r="E597" s="4">
        <v>145243</v>
      </c>
      <c r="F597" s="6">
        <f>E597/D597</f>
        <v>0.91867805186590767</v>
      </c>
      <c r="G597" t="s">
        <v>14</v>
      </c>
      <c r="H597" s="4">
        <v>1467</v>
      </c>
      <c r="I597" s="4">
        <f>E597/H597</f>
        <v>99.006816632583508</v>
      </c>
      <c r="J597" t="s">
        <v>40</v>
      </c>
      <c r="K597" t="s">
        <v>41</v>
      </c>
      <c r="L597">
        <v>1332824400</v>
      </c>
      <c r="M597" s="10">
        <f>INT(((L597/60)/60)/24)+DATE(1970,1,1)</f>
        <v>40995</v>
      </c>
      <c r="N597">
        <v>1334206800</v>
      </c>
      <c r="O597" s="10">
        <f>INT(((N597/60)/60)/24)+DATE(1970,1,1)</f>
        <v>41011</v>
      </c>
      <c r="P597" t="b">
        <v>0</v>
      </c>
      <c r="Q597" t="b">
        <v>1</v>
      </c>
      <c r="R597" t="s">
        <v>65</v>
      </c>
      <c r="S597" t="str" cm="1">
        <f t="array" ref="S597:T597">_xlfn.TEXTSPLIT(R597,"/")</f>
        <v>technology</v>
      </c>
      <c r="T597" t="str">
        <v>wearables</v>
      </c>
    </row>
    <row r="598" spans="1:20" x14ac:dyDescent="0.5">
      <c r="A598">
        <v>530</v>
      </c>
      <c r="B598" t="s">
        <v>1105</v>
      </c>
      <c r="C598" s="2" t="s">
        <v>1106</v>
      </c>
      <c r="D598" s="4">
        <v>105000</v>
      </c>
      <c r="E598" s="4">
        <v>96328</v>
      </c>
      <c r="F598" s="6">
        <f>E598/D598</f>
        <v>0.91740952380952379</v>
      </c>
      <c r="G598" t="s">
        <v>14</v>
      </c>
      <c r="H598" s="4">
        <v>1784</v>
      </c>
      <c r="I598" s="4">
        <f>E598/H598</f>
        <v>53.995515695067262</v>
      </c>
      <c r="J598" t="s">
        <v>21</v>
      </c>
      <c r="K598" t="s">
        <v>22</v>
      </c>
      <c r="L598">
        <v>1283230800</v>
      </c>
      <c r="M598" s="10">
        <f>INT(((L598/60)/60)/24)+DATE(1970,1,1)</f>
        <v>40421</v>
      </c>
      <c r="N598">
        <v>1284440400</v>
      </c>
      <c r="O598" s="10">
        <f>INT(((N598/60)/60)/24)+DATE(1970,1,1)</f>
        <v>40435</v>
      </c>
      <c r="P598" t="b">
        <v>0</v>
      </c>
      <c r="Q598" t="b">
        <v>1</v>
      </c>
      <c r="R598" t="s">
        <v>119</v>
      </c>
      <c r="S598" t="str" cm="1">
        <f t="array" ref="S598:T598">_xlfn.TEXTSPLIT(R598,"/")</f>
        <v>publishing</v>
      </c>
      <c r="T598" t="str">
        <v>fiction</v>
      </c>
    </row>
    <row r="599" spans="1:20" x14ac:dyDescent="0.5">
      <c r="A599">
        <v>281</v>
      </c>
      <c r="B599" t="s">
        <v>614</v>
      </c>
      <c r="C599" s="2" t="s">
        <v>615</v>
      </c>
      <c r="D599" s="4">
        <v>164500</v>
      </c>
      <c r="E599" s="4">
        <v>150552</v>
      </c>
      <c r="F599" s="6">
        <f>E599/D599</f>
        <v>0.91520972644376897</v>
      </c>
      <c r="G599" t="s">
        <v>14</v>
      </c>
      <c r="H599" s="4">
        <v>2062</v>
      </c>
      <c r="I599" s="4">
        <f>E599/H599</f>
        <v>73.012609117361791</v>
      </c>
      <c r="J599" t="s">
        <v>21</v>
      </c>
      <c r="K599" t="s">
        <v>22</v>
      </c>
      <c r="L599">
        <v>1331445600</v>
      </c>
      <c r="M599" s="10">
        <f>INT(((L599/60)/60)/24)+DATE(1970,1,1)</f>
        <v>40979</v>
      </c>
      <c r="N599">
        <v>1333256400</v>
      </c>
      <c r="O599" s="10">
        <f>INT(((N599/60)/60)/24)+DATE(1970,1,1)</f>
        <v>41000</v>
      </c>
      <c r="P599" t="b">
        <v>0</v>
      </c>
      <c r="Q599" t="b">
        <v>1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5">
      <c r="A600">
        <v>325</v>
      </c>
      <c r="B600" t="s">
        <v>702</v>
      </c>
      <c r="C600" s="2" t="s">
        <v>703</v>
      </c>
      <c r="D600" s="4">
        <v>6500</v>
      </c>
      <c r="E600" s="4">
        <v>5897</v>
      </c>
      <c r="F600" s="6">
        <f>E600/D600</f>
        <v>0.90723076923076929</v>
      </c>
      <c r="G600" t="s">
        <v>14</v>
      </c>
      <c r="H600" s="4">
        <v>73</v>
      </c>
      <c r="I600" s="4">
        <f>E600/H600</f>
        <v>80.780821917808225</v>
      </c>
      <c r="J600" t="s">
        <v>21</v>
      </c>
      <c r="K600" t="s">
        <v>22</v>
      </c>
      <c r="L600">
        <v>1529125200</v>
      </c>
      <c r="M600" s="10">
        <f>INT(((L600/60)/60)/24)+DATE(1970,1,1)</f>
        <v>43267</v>
      </c>
      <c r="N600">
        <v>1531112400</v>
      </c>
      <c r="O600" s="10">
        <f>INT(((N600/60)/60)/24)+DATE(1970,1,1)</f>
        <v>43290</v>
      </c>
      <c r="P600" t="b">
        <v>0</v>
      </c>
      <c r="Q600" t="b">
        <v>1</v>
      </c>
      <c r="R600" t="s">
        <v>33</v>
      </c>
      <c r="S600" t="str" cm="1">
        <f t="array" ref="S600:T600">_xlfn.TEXTSPLIT(R600,"/")</f>
        <v>theater</v>
      </c>
      <c r="T600" t="str">
        <v>plays</v>
      </c>
    </row>
    <row r="601" spans="1:20" x14ac:dyDescent="0.5">
      <c r="A601">
        <v>429</v>
      </c>
      <c r="B601" t="s">
        <v>907</v>
      </c>
      <c r="C601" s="2" t="s">
        <v>908</v>
      </c>
      <c r="D601" s="4">
        <v>191000</v>
      </c>
      <c r="E601" s="4">
        <v>173191</v>
      </c>
      <c r="F601" s="6">
        <f>E601/D601</f>
        <v>0.90675916230366493</v>
      </c>
      <c r="G601" t="s">
        <v>74</v>
      </c>
      <c r="H601" s="4">
        <v>2138</v>
      </c>
      <c r="I601" s="4">
        <f>E601/H601</f>
        <v>81.006080449017773</v>
      </c>
      <c r="J601" t="s">
        <v>21</v>
      </c>
      <c r="K601" t="s">
        <v>22</v>
      </c>
      <c r="L601">
        <v>1392012000</v>
      </c>
      <c r="M601" s="10">
        <f>INT(((L601/60)/60)/24)+DATE(1970,1,1)</f>
        <v>41680</v>
      </c>
      <c r="N601">
        <v>1394427600</v>
      </c>
      <c r="O601" s="10">
        <f>INT(((N601/60)/60)/24)+DATE(1970,1,1)</f>
        <v>41708</v>
      </c>
      <c r="P601" t="b">
        <v>0</v>
      </c>
      <c r="Q601" t="b">
        <v>1</v>
      </c>
      <c r="R601" t="s">
        <v>122</v>
      </c>
      <c r="S601" t="str" cm="1">
        <f t="array" ref="S601:T601">_xlfn.TEXTSPLIT(R601,"/")</f>
        <v>photography</v>
      </c>
      <c r="T601" t="str">
        <v>photography books</v>
      </c>
    </row>
    <row r="602" spans="1:20" x14ac:dyDescent="0.5">
      <c r="A602">
        <v>692</v>
      </c>
      <c r="B602" t="s">
        <v>1423</v>
      </c>
      <c r="C602" s="2" t="s">
        <v>1424</v>
      </c>
      <c r="D602" s="4">
        <v>6000</v>
      </c>
      <c r="E602" s="4">
        <v>5438</v>
      </c>
      <c r="F602" s="6">
        <f>E602/D602</f>
        <v>0.90633333333333332</v>
      </c>
      <c r="G602" t="s">
        <v>14</v>
      </c>
      <c r="H602" s="4">
        <v>77</v>
      </c>
      <c r="I602" s="4">
        <f>E602/H602</f>
        <v>70.623376623376629</v>
      </c>
      <c r="J602" t="s">
        <v>40</v>
      </c>
      <c r="K602" t="s">
        <v>41</v>
      </c>
      <c r="L602">
        <v>1562648400</v>
      </c>
      <c r="M602" s="10">
        <f>INT(((L602/60)/60)/24)+DATE(1970,1,1)</f>
        <v>43655</v>
      </c>
      <c r="N602">
        <v>1564203600</v>
      </c>
      <c r="O602" s="10">
        <f>INT(((N602/60)/60)/24)+DATE(1970,1,1)</f>
        <v>43673</v>
      </c>
      <c r="P602" t="b">
        <v>0</v>
      </c>
      <c r="Q602" t="b">
        <v>0</v>
      </c>
      <c r="R602" t="s">
        <v>23</v>
      </c>
      <c r="S602" t="str" cm="1">
        <f t="array" ref="S602:T602">_xlfn.TEXTSPLIT(R602,"/")</f>
        <v>music</v>
      </c>
      <c r="T602" t="str">
        <v>rock</v>
      </c>
    </row>
    <row r="603" spans="1:20" x14ac:dyDescent="0.5">
      <c r="A603">
        <v>731</v>
      </c>
      <c r="B603" t="s">
        <v>1500</v>
      </c>
      <c r="C603" s="2" t="s">
        <v>1501</v>
      </c>
      <c r="D603" s="4">
        <v>8000</v>
      </c>
      <c r="E603" s="4">
        <v>7220</v>
      </c>
      <c r="F603" s="6">
        <f>E603/D603</f>
        <v>0.90249999999999997</v>
      </c>
      <c r="G603" t="s">
        <v>74</v>
      </c>
      <c r="H603" s="4">
        <v>219</v>
      </c>
      <c r="I603" s="4">
        <f>E603/H603</f>
        <v>32.968036529680369</v>
      </c>
      <c r="J603" t="s">
        <v>21</v>
      </c>
      <c r="K603" t="s">
        <v>22</v>
      </c>
      <c r="L603">
        <v>1500786000</v>
      </c>
      <c r="M603" s="10">
        <f>INT(((L603/60)/60)/24)+DATE(1970,1,1)</f>
        <v>42939</v>
      </c>
      <c r="N603">
        <v>1500872400</v>
      </c>
      <c r="O603" s="10">
        <f>INT(((N603/60)/60)/24)+DATE(1970,1,1)</f>
        <v>42940</v>
      </c>
      <c r="P603" t="b">
        <v>0</v>
      </c>
      <c r="Q603" t="b">
        <v>0</v>
      </c>
      <c r="R603" t="s">
        <v>28</v>
      </c>
      <c r="S603" t="str" cm="1">
        <f t="array" ref="S603:T603">_xlfn.TEXTSPLIT(R603,"/")</f>
        <v>technology</v>
      </c>
      <c r="T603" t="str">
        <v>web</v>
      </c>
    </row>
    <row r="604" spans="1:20" ht="31.5" x14ac:dyDescent="0.5">
      <c r="A604">
        <v>459</v>
      </c>
      <c r="B604" t="s">
        <v>966</v>
      </c>
      <c r="C604" s="2" t="s">
        <v>967</v>
      </c>
      <c r="D604" s="4">
        <v>6300</v>
      </c>
      <c r="E604" s="4">
        <v>5674</v>
      </c>
      <c r="F604" s="6">
        <f>E604/D604</f>
        <v>0.90063492063492068</v>
      </c>
      <c r="G604" t="s">
        <v>14</v>
      </c>
      <c r="H604" s="4">
        <v>105</v>
      </c>
      <c r="I604" s="4">
        <f>E604/H604</f>
        <v>54.038095238095238</v>
      </c>
      <c r="J604" t="s">
        <v>21</v>
      </c>
      <c r="K604" t="s">
        <v>22</v>
      </c>
      <c r="L604">
        <v>1419746400</v>
      </c>
      <c r="M604" s="10">
        <f>INT(((L604/60)/60)/24)+DATE(1970,1,1)</f>
        <v>42001</v>
      </c>
      <c r="N604">
        <v>1421906400</v>
      </c>
      <c r="O604" s="10">
        <f>INT(((N604/60)/60)/24)+DATE(1970,1,1)</f>
        <v>42026</v>
      </c>
      <c r="P604" t="b">
        <v>0</v>
      </c>
      <c r="Q604" t="b">
        <v>0</v>
      </c>
      <c r="R604" t="s">
        <v>42</v>
      </c>
      <c r="S604" t="str" cm="1">
        <f t="array" ref="S604:T604">_xlfn.TEXTSPLIT(R604,"/")</f>
        <v>film &amp; video</v>
      </c>
      <c r="T604" t="str">
        <v>documentary</v>
      </c>
    </row>
    <row r="605" spans="1:20" ht="31.5" x14ac:dyDescent="0.5">
      <c r="A605">
        <v>870</v>
      </c>
      <c r="B605" t="s">
        <v>1772</v>
      </c>
      <c r="C605" s="2" t="s">
        <v>1773</v>
      </c>
      <c r="D605" s="4">
        <v>7700</v>
      </c>
      <c r="E605" s="4">
        <v>6920</v>
      </c>
      <c r="F605" s="6">
        <f>E605/D605</f>
        <v>0.89870129870129867</v>
      </c>
      <c r="G605" t="s">
        <v>14</v>
      </c>
      <c r="H605" s="4">
        <v>121</v>
      </c>
      <c r="I605" s="4">
        <f>E605/H605</f>
        <v>57.190082644628099</v>
      </c>
      <c r="J605" t="s">
        <v>21</v>
      </c>
      <c r="K605" t="s">
        <v>22</v>
      </c>
      <c r="L605">
        <v>1440392400</v>
      </c>
      <c r="M605" s="10">
        <f>INT(((L605/60)/60)/24)+DATE(1970,1,1)</f>
        <v>42240</v>
      </c>
      <c r="N605">
        <v>1442552400</v>
      </c>
      <c r="O605" s="10">
        <f>INT(((N605/60)/60)/24)+DATE(1970,1,1)</f>
        <v>42265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5">
      <c r="A606">
        <v>54</v>
      </c>
      <c r="B606" t="s">
        <v>155</v>
      </c>
      <c r="C606" s="2" t="s">
        <v>156</v>
      </c>
      <c r="D606" s="4">
        <v>6000</v>
      </c>
      <c r="E606" s="4">
        <v>5392</v>
      </c>
      <c r="F606" s="6">
        <f>E606/D606</f>
        <v>0.89866666666666661</v>
      </c>
      <c r="G606" t="s">
        <v>14</v>
      </c>
      <c r="H606" s="4">
        <v>120</v>
      </c>
      <c r="I606" s="4">
        <f>E606/H606</f>
        <v>44.93333333333333</v>
      </c>
      <c r="J606" t="s">
        <v>21</v>
      </c>
      <c r="K606" t="s">
        <v>22</v>
      </c>
      <c r="L606">
        <v>1520748000</v>
      </c>
      <c r="M606" s="10">
        <f>INT(((L606/60)/60)/24)+DATE(1970,1,1)</f>
        <v>43170</v>
      </c>
      <c r="N606">
        <v>1521262800</v>
      </c>
      <c r="O606" s="10">
        <f>INT(((N606/60)/60)/24)+DATE(1970,1,1)</f>
        <v>43176</v>
      </c>
      <c r="P606" t="b">
        <v>0</v>
      </c>
      <c r="Q606" t="b">
        <v>0</v>
      </c>
      <c r="R606" t="s">
        <v>65</v>
      </c>
      <c r="S606" t="str" cm="1">
        <f t="array" ref="S606:T606">_xlfn.TEXTSPLIT(R606,"/")</f>
        <v>technology</v>
      </c>
      <c r="T606" t="str">
        <v>wearables</v>
      </c>
    </row>
    <row r="607" spans="1:20" x14ac:dyDescent="0.5">
      <c r="A607">
        <v>835</v>
      </c>
      <c r="B607" t="s">
        <v>1703</v>
      </c>
      <c r="C607" s="2" t="s">
        <v>1704</v>
      </c>
      <c r="D607" s="4">
        <v>86200</v>
      </c>
      <c r="E607" s="4">
        <v>77355</v>
      </c>
      <c r="F607" s="6">
        <f>E607/D607</f>
        <v>0.89738979118329465</v>
      </c>
      <c r="G607" t="s">
        <v>14</v>
      </c>
      <c r="H607" s="4">
        <v>1758</v>
      </c>
      <c r="I607" s="4">
        <f>E607/H607</f>
        <v>44.001706484641637</v>
      </c>
      <c r="J607" t="s">
        <v>21</v>
      </c>
      <c r="K607" t="s">
        <v>22</v>
      </c>
      <c r="L607">
        <v>1425103200</v>
      </c>
      <c r="M607" s="10">
        <f>INT(((L607/60)/60)/24)+DATE(1970,1,1)</f>
        <v>42063</v>
      </c>
      <c r="N607">
        <v>1425621600</v>
      </c>
      <c r="O607" s="10">
        <f>INT(((N607/60)/60)/24)+DATE(1970,1,1)</f>
        <v>42069</v>
      </c>
      <c r="P607" t="b">
        <v>0</v>
      </c>
      <c r="Q607" t="b">
        <v>0</v>
      </c>
      <c r="R607" t="s">
        <v>28</v>
      </c>
      <c r="S607" t="str" cm="1">
        <f t="array" ref="S607:T607">_xlfn.TEXTSPLIT(R607,"/")</f>
        <v>technology</v>
      </c>
      <c r="T607" t="str">
        <v>web</v>
      </c>
    </row>
    <row r="608" spans="1:20" x14ac:dyDescent="0.5">
      <c r="A608">
        <v>134</v>
      </c>
      <c r="B608" t="s">
        <v>320</v>
      </c>
      <c r="C608" s="2" t="s">
        <v>321</v>
      </c>
      <c r="D608" s="4">
        <v>99500</v>
      </c>
      <c r="E608" s="4">
        <v>89288</v>
      </c>
      <c r="F608" s="6">
        <f>E608/D608</f>
        <v>0.89736683417085428</v>
      </c>
      <c r="G608" t="s">
        <v>14</v>
      </c>
      <c r="H608" s="4">
        <v>940</v>
      </c>
      <c r="I608" s="4">
        <f>E608/H608</f>
        <v>94.987234042553197</v>
      </c>
      <c r="J608" t="s">
        <v>98</v>
      </c>
      <c r="K608" t="s">
        <v>99</v>
      </c>
      <c r="L608">
        <v>1308459600</v>
      </c>
      <c r="M608" s="10">
        <f>INT(((L608/60)/60)/24)+DATE(1970,1,1)</f>
        <v>40713</v>
      </c>
      <c r="N608">
        <v>1312693200</v>
      </c>
      <c r="O608" s="10">
        <f>INT(((N608/60)/60)/24)+DATE(1970,1,1)</f>
        <v>40762</v>
      </c>
      <c r="P608" t="b">
        <v>0</v>
      </c>
      <c r="Q608" t="b">
        <v>1</v>
      </c>
      <c r="R608" t="s">
        <v>42</v>
      </c>
      <c r="S608" t="str" cm="1">
        <f t="array" ref="S608:T608">_xlfn.TEXTSPLIT(R608,"/")</f>
        <v>film &amp; video</v>
      </c>
      <c r="T608" t="str">
        <v>documentary</v>
      </c>
    </row>
    <row r="609" spans="1:20" x14ac:dyDescent="0.5">
      <c r="A609">
        <v>405</v>
      </c>
      <c r="B609" t="s">
        <v>861</v>
      </c>
      <c r="C609" s="2" t="s">
        <v>862</v>
      </c>
      <c r="D609" s="4">
        <v>29600</v>
      </c>
      <c r="E609" s="4">
        <v>26527</v>
      </c>
      <c r="F609" s="6">
        <f>E609/D609</f>
        <v>0.89618243243243245</v>
      </c>
      <c r="G609" t="s">
        <v>14</v>
      </c>
      <c r="H609" s="4">
        <v>435</v>
      </c>
      <c r="I609" s="4">
        <f>E609/H609</f>
        <v>60.981609195402299</v>
      </c>
      <c r="J609" t="s">
        <v>21</v>
      </c>
      <c r="K609" t="s">
        <v>22</v>
      </c>
      <c r="L609">
        <v>1528088400</v>
      </c>
      <c r="M609" s="10">
        <f>INT(((L609/60)/60)/24)+DATE(1970,1,1)</f>
        <v>43255</v>
      </c>
      <c r="N609">
        <v>1532408400</v>
      </c>
      <c r="O609" s="10">
        <f>INT(((N609/60)/60)/24)+DATE(1970,1,1)</f>
        <v>43305</v>
      </c>
      <c r="P609" t="b">
        <v>0</v>
      </c>
      <c r="Q609" t="b">
        <v>0</v>
      </c>
      <c r="R609" t="s">
        <v>33</v>
      </c>
      <c r="S609" t="str" cm="1">
        <f t="array" ref="S609:T609">_xlfn.TEXTSPLIT(R609,"/")</f>
        <v>theater</v>
      </c>
      <c r="T609" t="str">
        <v>plays</v>
      </c>
    </row>
    <row r="610" spans="1:20" ht="31.5" x14ac:dyDescent="0.5">
      <c r="A610">
        <v>12</v>
      </c>
      <c r="B610" t="s">
        <v>56</v>
      </c>
      <c r="C610" s="2" t="s">
        <v>57</v>
      </c>
      <c r="D610" s="4">
        <v>6300</v>
      </c>
      <c r="E610" s="4">
        <v>5629</v>
      </c>
      <c r="F610" s="6">
        <f>E610/D610</f>
        <v>0.89349206349206345</v>
      </c>
      <c r="G610" t="s">
        <v>14</v>
      </c>
      <c r="H610" s="4">
        <v>55</v>
      </c>
      <c r="I610" s="4">
        <f>E610/H610</f>
        <v>102.34545454545454</v>
      </c>
      <c r="J610" t="s">
        <v>21</v>
      </c>
      <c r="K610" t="s">
        <v>22</v>
      </c>
      <c r="L610">
        <v>1571720400</v>
      </c>
      <c r="M610" s="10">
        <f>INT(((L610/60)/60)/24)+DATE(1970,1,1)</f>
        <v>43760</v>
      </c>
      <c r="N610">
        <v>1572411600</v>
      </c>
      <c r="O610" s="10">
        <f>INT(((N610/60)/60)/24)+DATE(1970,1,1)</f>
        <v>43768</v>
      </c>
      <c r="P610" t="b">
        <v>0</v>
      </c>
      <c r="Q610" t="b">
        <v>0</v>
      </c>
      <c r="R610" t="s">
        <v>53</v>
      </c>
      <c r="S610" t="str" cm="1">
        <f t="array" ref="S610:T610">_xlfn.TEXTSPLIT(R610,"/")</f>
        <v>film &amp; video</v>
      </c>
      <c r="T610" t="str">
        <v>drama</v>
      </c>
    </row>
    <row r="611" spans="1:20" x14ac:dyDescent="0.5">
      <c r="A611">
        <v>253</v>
      </c>
      <c r="B611" t="s">
        <v>558</v>
      </c>
      <c r="C611" s="2" t="s">
        <v>559</v>
      </c>
      <c r="D611" s="4">
        <v>121500</v>
      </c>
      <c r="E611" s="4">
        <v>108161</v>
      </c>
      <c r="F611" s="6">
        <f>E611/D611</f>
        <v>0.8902139917695473</v>
      </c>
      <c r="G611" t="s">
        <v>14</v>
      </c>
      <c r="H611" s="4">
        <v>1335</v>
      </c>
      <c r="I611" s="4">
        <f>E611/H611</f>
        <v>81.019475655430711</v>
      </c>
      <c r="J611" t="s">
        <v>15</v>
      </c>
      <c r="K611" t="s">
        <v>16</v>
      </c>
      <c r="L611">
        <v>1302238800</v>
      </c>
      <c r="M611" s="10">
        <f>INT(((L611/60)/60)/24)+DATE(1970,1,1)</f>
        <v>40641</v>
      </c>
      <c r="N611">
        <v>1303275600</v>
      </c>
      <c r="O611" s="10">
        <f>INT(((N611/60)/60)/24)+DATE(1970,1,1)</f>
        <v>40653</v>
      </c>
      <c r="P611" t="b">
        <v>0</v>
      </c>
      <c r="Q611" t="b">
        <v>0</v>
      </c>
      <c r="R611" t="s">
        <v>53</v>
      </c>
      <c r="S611" t="str" cm="1">
        <f t="array" ref="S611:T611">_xlfn.TEXTSPLIT(R611,"/")</f>
        <v>film &amp; video</v>
      </c>
      <c r="T611" t="str">
        <v>drama</v>
      </c>
    </row>
    <row r="612" spans="1:20" x14ac:dyDescent="0.5">
      <c r="A612">
        <v>726</v>
      </c>
      <c r="B612" t="s">
        <v>1490</v>
      </c>
      <c r="C612" s="2" t="s">
        <v>1491</v>
      </c>
      <c r="D612" s="4">
        <v>54300</v>
      </c>
      <c r="E612" s="4">
        <v>48227</v>
      </c>
      <c r="F612" s="6">
        <f>E612/D612</f>
        <v>0.88815837937384901</v>
      </c>
      <c r="G612" t="s">
        <v>74</v>
      </c>
      <c r="H612" s="4">
        <v>524</v>
      </c>
      <c r="I612" s="4">
        <f>E612/H612</f>
        <v>92.036259541984734</v>
      </c>
      <c r="J612" t="s">
        <v>21</v>
      </c>
      <c r="K612" t="s">
        <v>22</v>
      </c>
      <c r="L612">
        <v>1287982800</v>
      </c>
      <c r="M612" s="10">
        <f>INT(((L612/60)/60)/24)+DATE(1970,1,1)</f>
        <v>40476</v>
      </c>
      <c r="N612">
        <v>1288501200</v>
      </c>
      <c r="O612" s="10">
        <f>INT(((N612/60)/60)/24)+DATE(1970,1,1)</f>
        <v>40482</v>
      </c>
      <c r="P612" t="b">
        <v>0</v>
      </c>
      <c r="Q612" t="b">
        <v>1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5">
      <c r="A613">
        <v>545</v>
      </c>
      <c r="B613" t="s">
        <v>1135</v>
      </c>
      <c r="C613" s="2" t="s">
        <v>1136</v>
      </c>
      <c r="D613" s="4">
        <v>184800</v>
      </c>
      <c r="E613" s="4">
        <v>164109</v>
      </c>
      <c r="F613" s="6">
        <f>E613/D613</f>
        <v>0.88803571428571426</v>
      </c>
      <c r="G613" t="s">
        <v>14</v>
      </c>
      <c r="H613" s="4">
        <v>2690</v>
      </c>
      <c r="I613" s="4">
        <f>E613/H613</f>
        <v>61.007063197026021</v>
      </c>
      <c r="J613" t="s">
        <v>21</v>
      </c>
      <c r="K613" t="s">
        <v>22</v>
      </c>
      <c r="L613">
        <v>1577253600</v>
      </c>
      <c r="M613" s="10">
        <f>INT(((L613/60)/60)/24)+DATE(1970,1,1)</f>
        <v>43824</v>
      </c>
      <c r="N613">
        <v>1578981600</v>
      </c>
      <c r="O613" s="10">
        <f>INT(((N613/60)/60)/24)+DATE(1970,1,1)</f>
        <v>43844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5">
      <c r="A614">
        <v>646</v>
      </c>
      <c r="B614" t="s">
        <v>1334</v>
      </c>
      <c r="C614" s="2" t="s">
        <v>1335</v>
      </c>
      <c r="D614" s="4">
        <v>98700</v>
      </c>
      <c r="E614" s="4">
        <v>87448</v>
      </c>
      <c r="F614" s="6">
        <f>E614/D614</f>
        <v>0.88599797365754818</v>
      </c>
      <c r="G614" t="s">
        <v>14</v>
      </c>
      <c r="H614" s="4">
        <v>2915</v>
      </c>
      <c r="I614" s="4">
        <f>E614/H614</f>
        <v>29.999313893653515</v>
      </c>
      <c r="J614" t="s">
        <v>21</v>
      </c>
      <c r="K614" t="s">
        <v>22</v>
      </c>
      <c r="L614">
        <v>1363150800</v>
      </c>
      <c r="M614" s="10">
        <f>INT(((L614/60)/60)/24)+DATE(1970,1,1)</f>
        <v>41346</v>
      </c>
      <c r="N614">
        <v>1364101200</v>
      </c>
      <c r="O614" s="10">
        <f>INT(((N614/60)/60)/24)+DATE(1970,1,1)</f>
        <v>41357</v>
      </c>
      <c r="P614" t="b">
        <v>0</v>
      </c>
      <c r="Q614" t="b">
        <v>0</v>
      </c>
      <c r="R614" t="s">
        <v>89</v>
      </c>
      <c r="S614" t="str" cm="1">
        <f t="array" ref="S614:T614">_xlfn.TEXTSPLIT(R614,"/")</f>
        <v>games</v>
      </c>
      <c r="T614" t="str">
        <v>video games</v>
      </c>
    </row>
    <row r="615" spans="1:20" x14ac:dyDescent="0.5">
      <c r="A615">
        <v>651</v>
      </c>
      <c r="B615" t="s">
        <v>1344</v>
      </c>
      <c r="C615" s="2" t="s">
        <v>1345</v>
      </c>
      <c r="D615" s="4">
        <v>196700</v>
      </c>
      <c r="E615" s="4">
        <v>174039</v>
      </c>
      <c r="F615" s="6">
        <f>E615/D615</f>
        <v>0.88479410269445857</v>
      </c>
      <c r="G615" t="s">
        <v>14</v>
      </c>
      <c r="H615" s="4">
        <v>3868</v>
      </c>
      <c r="I615" s="4">
        <f>E615/H615</f>
        <v>44.994570837642193</v>
      </c>
      <c r="J615" t="s">
        <v>107</v>
      </c>
      <c r="K615" t="s">
        <v>108</v>
      </c>
      <c r="L615">
        <v>1393048800</v>
      </c>
      <c r="M615" s="10">
        <f>INT(((L615/60)/60)/24)+DATE(1970,1,1)</f>
        <v>41692</v>
      </c>
      <c r="N615">
        <v>1394344800</v>
      </c>
      <c r="O615" s="10">
        <f>INT(((N615/60)/60)/24)+DATE(1970,1,1)</f>
        <v>41707</v>
      </c>
      <c r="P615" t="b">
        <v>0</v>
      </c>
      <c r="Q615" t="b">
        <v>0</v>
      </c>
      <c r="R615" t="s">
        <v>100</v>
      </c>
      <c r="S615" t="str" cm="1">
        <f t="array" ref="S615:T615">_xlfn.TEXTSPLIT(R615,"/")</f>
        <v>film &amp; video</v>
      </c>
      <c r="T615" t="str">
        <v>shorts</v>
      </c>
    </row>
    <row r="616" spans="1:20" x14ac:dyDescent="0.5">
      <c r="A616">
        <v>788</v>
      </c>
      <c r="B616" t="s">
        <v>1611</v>
      </c>
      <c r="C616" s="2" t="s">
        <v>1612</v>
      </c>
      <c r="D616" s="4">
        <v>3600</v>
      </c>
      <c r="E616" s="4">
        <v>3174</v>
      </c>
      <c r="F616" s="6">
        <f>E616/D616</f>
        <v>0.88166666666666671</v>
      </c>
      <c r="G616" t="s">
        <v>47</v>
      </c>
      <c r="H616" s="4">
        <v>31</v>
      </c>
      <c r="I616" s="4">
        <f>E616/H616</f>
        <v>102.38709677419355</v>
      </c>
      <c r="J616" t="s">
        <v>21</v>
      </c>
      <c r="K616" t="s">
        <v>22</v>
      </c>
      <c r="L616">
        <v>1350709200</v>
      </c>
      <c r="M616" s="10">
        <f>INT(((L616/60)/60)/24)+DATE(1970,1,1)</f>
        <v>41202</v>
      </c>
      <c r="N616">
        <v>1352527200</v>
      </c>
      <c r="O616" s="10">
        <f>INT(((N616/60)/60)/24)+DATE(1970,1,1)</f>
        <v>41223</v>
      </c>
      <c r="P616" t="b">
        <v>0</v>
      </c>
      <c r="Q616" t="b">
        <v>0</v>
      </c>
      <c r="R616" t="s">
        <v>71</v>
      </c>
      <c r="S616" t="str" cm="1">
        <f t="array" ref="S616:T616">_xlfn.TEXTSPLIT(R616,"/")</f>
        <v>film &amp; video</v>
      </c>
      <c r="T616" t="str">
        <v>animation</v>
      </c>
    </row>
    <row r="617" spans="1:20" x14ac:dyDescent="0.5">
      <c r="A617">
        <v>116</v>
      </c>
      <c r="B617" t="s">
        <v>282</v>
      </c>
      <c r="C617" s="2" t="s">
        <v>283</v>
      </c>
      <c r="D617" s="4">
        <v>7200</v>
      </c>
      <c r="E617" s="4">
        <v>6336</v>
      </c>
      <c r="F617" s="6">
        <f>E617/D617</f>
        <v>0.88</v>
      </c>
      <c r="G617" t="s">
        <v>14</v>
      </c>
      <c r="H617" s="4">
        <v>73</v>
      </c>
      <c r="I617" s="4">
        <f>E617/H617</f>
        <v>86.794520547945211</v>
      </c>
      <c r="J617" t="s">
        <v>21</v>
      </c>
      <c r="K617" t="s">
        <v>22</v>
      </c>
      <c r="L617">
        <v>1442552400</v>
      </c>
      <c r="M617" s="10">
        <f>INT(((L617/60)/60)/24)+DATE(1970,1,1)</f>
        <v>42265</v>
      </c>
      <c r="N617">
        <v>1442638800</v>
      </c>
      <c r="O617" s="10">
        <f>INT(((N617/60)/60)/24)+DATE(1970,1,1)</f>
        <v>42266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5">
      <c r="A618">
        <v>990</v>
      </c>
      <c r="B618" t="s">
        <v>2008</v>
      </c>
      <c r="C618" s="2" t="s">
        <v>2009</v>
      </c>
      <c r="D618" s="4">
        <v>7800</v>
      </c>
      <c r="E618" s="4">
        <v>6839</v>
      </c>
      <c r="F618" s="6">
        <f>E618/D618</f>
        <v>0.87679487179487181</v>
      </c>
      <c r="G618" t="s">
        <v>14</v>
      </c>
      <c r="H618" s="4">
        <v>64</v>
      </c>
      <c r="I618" s="4">
        <f>E618/H618</f>
        <v>106.859375</v>
      </c>
      <c r="J618" t="s">
        <v>21</v>
      </c>
      <c r="K618" t="s">
        <v>22</v>
      </c>
      <c r="L618">
        <v>1456984800</v>
      </c>
      <c r="M618" s="10">
        <f>INT(((L618/60)/60)/24)+DATE(1970,1,1)</f>
        <v>42432</v>
      </c>
      <c r="N618">
        <v>1458882000</v>
      </c>
      <c r="O618" s="10">
        <f>INT(((N618/60)/60)/24)+DATE(1970,1,1)</f>
        <v>42454</v>
      </c>
      <c r="P618" t="b">
        <v>0</v>
      </c>
      <c r="Q618" t="b">
        <v>1</v>
      </c>
      <c r="R618" t="s">
        <v>53</v>
      </c>
      <c r="S618" t="str" cm="1">
        <f t="array" ref="S618:T618">_xlfn.TEXTSPLIT(R618,"/")</f>
        <v>film &amp; video</v>
      </c>
      <c r="T618" t="str">
        <v>drama</v>
      </c>
    </row>
    <row r="619" spans="1:20" x14ac:dyDescent="0.5">
      <c r="A619">
        <v>115</v>
      </c>
      <c r="B619" t="s">
        <v>280</v>
      </c>
      <c r="C619" s="2" t="s">
        <v>281</v>
      </c>
      <c r="D619" s="4">
        <v>166700</v>
      </c>
      <c r="E619" s="4">
        <v>145382</v>
      </c>
      <c r="F619" s="6">
        <f>E619/D619</f>
        <v>0.87211757648470301</v>
      </c>
      <c r="G619" t="s">
        <v>14</v>
      </c>
      <c r="H619" s="4">
        <v>3304</v>
      </c>
      <c r="I619" s="4">
        <f>E619/H619</f>
        <v>44.001815980629537</v>
      </c>
      <c r="J619" t="s">
        <v>107</v>
      </c>
      <c r="K619" t="s">
        <v>108</v>
      </c>
      <c r="L619">
        <v>1510898400</v>
      </c>
      <c r="M619" s="10">
        <f>INT(((L619/60)/60)/24)+DATE(1970,1,1)</f>
        <v>43056</v>
      </c>
      <c r="N619">
        <v>1513922400</v>
      </c>
      <c r="O619" s="10">
        <f>INT(((N619/60)/60)/24)+DATE(1970,1,1)</f>
        <v>43091</v>
      </c>
      <c r="P619" t="b">
        <v>0</v>
      </c>
      <c r="Q619" t="b">
        <v>0</v>
      </c>
      <c r="R619" t="s">
        <v>119</v>
      </c>
      <c r="S619" t="str" cm="1">
        <f t="array" ref="S619:T619">_xlfn.TEXTSPLIT(R619,"/")</f>
        <v>publishing</v>
      </c>
      <c r="T619" t="str">
        <v>fiction</v>
      </c>
    </row>
    <row r="620" spans="1:20" x14ac:dyDescent="0.5">
      <c r="A620">
        <v>799</v>
      </c>
      <c r="B620" t="s">
        <v>1633</v>
      </c>
      <c r="C620" s="2" t="s">
        <v>1634</v>
      </c>
      <c r="D620" s="4">
        <v>84500</v>
      </c>
      <c r="E620" s="4">
        <v>73522</v>
      </c>
      <c r="F620" s="6">
        <f>E620/D620</f>
        <v>0.87008284023668636</v>
      </c>
      <c r="G620" t="s">
        <v>14</v>
      </c>
      <c r="H620" s="4">
        <v>1225</v>
      </c>
      <c r="I620" s="4">
        <f>E620/H620</f>
        <v>60.017959183673469</v>
      </c>
      <c r="J620" t="s">
        <v>40</v>
      </c>
      <c r="K620" t="s">
        <v>41</v>
      </c>
      <c r="L620">
        <v>1454133600</v>
      </c>
      <c r="M620" s="10">
        <f>INT(((L620/60)/60)/24)+DATE(1970,1,1)</f>
        <v>42399</v>
      </c>
      <c r="N620">
        <v>1454479200</v>
      </c>
      <c r="O620" s="10">
        <f>INT(((N620/60)/60)/24)+DATE(1970,1,1)</f>
        <v>42403</v>
      </c>
      <c r="P620" t="b">
        <v>0</v>
      </c>
      <c r="Q620" t="b">
        <v>0</v>
      </c>
      <c r="R620" t="s">
        <v>33</v>
      </c>
      <c r="S620" t="str" cm="1">
        <f t="array" ref="S620:T620">_xlfn.TEXTSPLIT(R620,"/")</f>
        <v>theater</v>
      </c>
      <c r="T620" t="str">
        <v>plays</v>
      </c>
    </row>
    <row r="621" spans="1:20" x14ac:dyDescent="0.5">
      <c r="A621">
        <v>769</v>
      </c>
      <c r="B621" t="s">
        <v>1573</v>
      </c>
      <c r="C621" s="2" t="s">
        <v>1574</v>
      </c>
      <c r="D621" s="4">
        <v>125600</v>
      </c>
      <c r="E621" s="4">
        <v>109106</v>
      </c>
      <c r="F621" s="6">
        <f>E621/D621</f>
        <v>0.86867834394904464</v>
      </c>
      <c r="G621" t="s">
        <v>14</v>
      </c>
      <c r="H621" s="4">
        <v>3410</v>
      </c>
      <c r="I621" s="4">
        <f>E621/H621</f>
        <v>31.995894428152493</v>
      </c>
      <c r="J621" t="s">
        <v>21</v>
      </c>
      <c r="K621" t="s">
        <v>22</v>
      </c>
      <c r="L621">
        <v>1376542800</v>
      </c>
      <c r="M621" s="10">
        <f>INT(((L621/60)/60)/24)+DATE(1970,1,1)</f>
        <v>41501</v>
      </c>
      <c r="N621">
        <v>1378789200</v>
      </c>
      <c r="O621" s="10">
        <f>INT(((N621/60)/60)/24)+DATE(1970,1,1)</f>
        <v>41527</v>
      </c>
      <c r="P621" t="b">
        <v>0</v>
      </c>
      <c r="Q621" t="b">
        <v>0</v>
      </c>
      <c r="R621" t="s">
        <v>89</v>
      </c>
      <c r="S621" t="str" cm="1">
        <f t="array" ref="S621:T621">_xlfn.TEXTSPLIT(R621,"/")</f>
        <v>games</v>
      </c>
      <c r="T621" t="str">
        <v>video games</v>
      </c>
    </row>
    <row r="622" spans="1:20" x14ac:dyDescent="0.5">
      <c r="A622">
        <v>32</v>
      </c>
      <c r="B622" t="s">
        <v>105</v>
      </c>
      <c r="C622" s="2" t="s">
        <v>106</v>
      </c>
      <c r="D622" s="4">
        <v>101000</v>
      </c>
      <c r="E622" s="4">
        <v>87676</v>
      </c>
      <c r="F622" s="6">
        <f>E622/D622</f>
        <v>0.86807920792079207</v>
      </c>
      <c r="G622" t="s">
        <v>14</v>
      </c>
      <c r="H622" s="4">
        <v>2307</v>
      </c>
      <c r="I622" s="4">
        <f>E622/H622</f>
        <v>38.004334633723452</v>
      </c>
      <c r="J622" t="s">
        <v>107</v>
      </c>
      <c r="K622" t="s">
        <v>108</v>
      </c>
      <c r="L622">
        <v>1515564000</v>
      </c>
      <c r="M622" s="10">
        <f>INT(((L622/60)/60)/24)+DATE(1970,1,1)</f>
        <v>43110</v>
      </c>
      <c r="N622">
        <v>1517896800</v>
      </c>
      <c r="O622" s="10">
        <f>INT(((N622/60)/60)/24)+DATE(1970,1,1)</f>
        <v>43137</v>
      </c>
      <c r="P622" t="b">
        <v>0</v>
      </c>
      <c r="Q622" t="b">
        <v>0</v>
      </c>
      <c r="R622" t="s">
        <v>42</v>
      </c>
      <c r="S622" t="str" cm="1">
        <f t="array" ref="S622:T622">_xlfn.TEXTSPLIT(R622,"/")</f>
        <v>film &amp; video</v>
      </c>
      <c r="T622" t="str">
        <v>documentary</v>
      </c>
    </row>
    <row r="623" spans="1:20" x14ac:dyDescent="0.5">
      <c r="A623">
        <v>681</v>
      </c>
      <c r="B623" t="s">
        <v>1401</v>
      </c>
      <c r="C623" s="2" t="s">
        <v>1402</v>
      </c>
      <c r="D623" s="4">
        <v>184100</v>
      </c>
      <c r="E623" s="4">
        <v>159037</v>
      </c>
      <c r="F623" s="6">
        <f>E623/D623</f>
        <v>0.86386203150461705</v>
      </c>
      <c r="G623" t="s">
        <v>14</v>
      </c>
      <c r="H623" s="4">
        <v>1657</v>
      </c>
      <c r="I623" s="4">
        <f>E623/H623</f>
        <v>95.978877489438744</v>
      </c>
      <c r="J623" t="s">
        <v>21</v>
      </c>
      <c r="K623" t="s">
        <v>22</v>
      </c>
      <c r="L623">
        <v>1324447200</v>
      </c>
      <c r="M623" s="10">
        <f>INT(((L623/60)/60)/24)+DATE(1970,1,1)</f>
        <v>40898</v>
      </c>
      <c r="N623">
        <v>1324965600</v>
      </c>
      <c r="O623" s="10">
        <f>INT(((N623/60)/60)/24)+DATE(1970,1,1)</f>
        <v>40904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5">
      <c r="A624">
        <v>403</v>
      </c>
      <c r="B624" t="s">
        <v>857</v>
      </c>
      <c r="C624" s="2" t="s">
        <v>858</v>
      </c>
      <c r="D624" s="4">
        <v>195800</v>
      </c>
      <c r="E624" s="4">
        <v>168820</v>
      </c>
      <c r="F624" s="6">
        <f>E624/D624</f>
        <v>0.86220633299284988</v>
      </c>
      <c r="G624" t="s">
        <v>14</v>
      </c>
      <c r="H624" s="4">
        <v>3015</v>
      </c>
      <c r="I624" s="4">
        <f>E624/H624</f>
        <v>55.99336650082919</v>
      </c>
      <c r="J624" t="s">
        <v>15</v>
      </c>
      <c r="K624" t="s">
        <v>16</v>
      </c>
      <c r="L624">
        <v>1273640400</v>
      </c>
      <c r="M624" s="10">
        <f>INT(((L624/60)/60)/24)+DATE(1970,1,1)</f>
        <v>40310</v>
      </c>
      <c r="N624">
        <v>1276750800</v>
      </c>
      <c r="O624" s="10">
        <f>INT(((N624/60)/60)/24)+DATE(1970,1,1)</f>
        <v>40346</v>
      </c>
      <c r="P624" t="b">
        <v>0</v>
      </c>
      <c r="Q624" t="b">
        <v>1</v>
      </c>
      <c r="R624" t="s">
        <v>33</v>
      </c>
      <c r="S624" t="str" cm="1">
        <f t="array" ref="S624:T624">_xlfn.TEXTSPLIT(R624,"/")</f>
        <v>theater</v>
      </c>
      <c r="T624" t="str">
        <v>plays</v>
      </c>
    </row>
    <row r="625" spans="1:20" x14ac:dyDescent="0.5">
      <c r="A625">
        <v>960</v>
      </c>
      <c r="B625" t="s">
        <v>1950</v>
      </c>
      <c r="C625" s="2" t="s">
        <v>1951</v>
      </c>
      <c r="D625" s="4">
        <v>5500</v>
      </c>
      <c r="E625" s="4">
        <v>4678</v>
      </c>
      <c r="F625" s="6">
        <f>E625/D625</f>
        <v>0.85054545454545449</v>
      </c>
      <c r="G625" t="s">
        <v>14</v>
      </c>
      <c r="H625" s="4">
        <v>55</v>
      </c>
      <c r="I625" s="4">
        <f>E625/H625</f>
        <v>85.054545454545448</v>
      </c>
      <c r="J625" t="s">
        <v>21</v>
      </c>
      <c r="K625" t="s">
        <v>22</v>
      </c>
      <c r="L625">
        <v>1454911200</v>
      </c>
      <c r="M625" s="10">
        <f>INT(((L625/60)/60)/24)+DATE(1970,1,1)</f>
        <v>42408</v>
      </c>
      <c r="N625">
        <v>1458104400</v>
      </c>
      <c r="O625" s="10">
        <f>INT(((N625/60)/60)/24)+DATE(1970,1,1)</f>
        <v>42445</v>
      </c>
      <c r="P625" t="b">
        <v>0</v>
      </c>
      <c r="Q625" t="b">
        <v>0</v>
      </c>
      <c r="R625" t="s">
        <v>28</v>
      </c>
      <c r="S625" t="str" cm="1">
        <f t="array" ref="S625:T625">_xlfn.TEXTSPLIT(R625,"/")</f>
        <v>technology</v>
      </c>
      <c r="T625" t="str">
        <v>web</v>
      </c>
    </row>
    <row r="626" spans="1:20" ht="31.5" x14ac:dyDescent="0.5">
      <c r="A626">
        <v>982</v>
      </c>
      <c r="B626" t="s">
        <v>1992</v>
      </c>
      <c r="C626" s="2" t="s">
        <v>1993</v>
      </c>
      <c r="D626" s="4">
        <v>7200</v>
      </c>
      <c r="E626" s="4">
        <v>6115</v>
      </c>
      <c r="F626" s="6">
        <f>E626/D626</f>
        <v>0.84930555555555554</v>
      </c>
      <c r="G626" t="s">
        <v>14</v>
      </c>
      <c r="H626" s="4">
        <v>75</v>
      </c>
      <c r="I626" s="4">
        <f>E626/H626</f>
        <v>81.533333333333331</v>
      </c>
      <c r="J626" t="s">
        <v>21</v>
      </c>
      <c r="K626" t="s">
        <v>22</v>
      </c>
      <c r="L626">
        <v>1311051600</v>
      </c>
      <c r="M626" s="10">
        <f>INT(((L626/60)/60)/24)+DATE(1970,1,1)</f>
        <v>40743</v>
      </c>
      <c r="N626">
        <v>1311224400</v>
      </c>
      <c r="O626" s="10">
        <f>INT(((N626/60)/60)/24)+DATE(1970,1,1)</f>
        <v>40745</v>
      </c>
      <c r="P626" t="b">
        <v>0</v>
      </c>
      <c r="Q626" t="b">
        <v>1</v>
      </c>
      <c r="R626" t="s">
        <v>42</v>
      </c>
      <c r="S626" t="str" cm="1">
        <f t="array" ref="S626:T626">_xlfn.TEXTSPLIT(R626,"/")</f>
        <v>film &amp; video</v>
      </c>
      <c r="T626" t="str">
        <v>documentary</v>
      </c>
    </row>
    <row r="627" spans="1:20" ht="31.5" x14ac:dyDescent="0.5">
      <c r="A627">
        <v>886</v>
      </c>
      <c r="B627" t="s">
        <v>1804</v>
      </c>
      <c r="C627" s="2" t="s">
        <v>1805</v>
      </c>
      <c r="D627" s="4">
        <v>150600</v>
      </c>
      <c r="E627" s="4">
        <v>127745</v>
      </c>
      <c r="F627" s="6">
        <f>E627/D627</f>
        <v>0.84824037184594958</v>
      </c>
      <c r="G627" t="s">
        <v>14</v>
      </c>
      <c r="H627" s="4">
        <v>1825</v>
      </c>
      <c r="I627" s="4">
        <f>E627/H627</f>
        <v>69.9972602739726</v>
      </c>
      <c r="J627" t="s">
        <v>21</v>
      </c>
      <c r="K627" t="s">
        <v>22</v>
      </c>
      <c r="L627">
        <v>1282798800</v>
      </c>
      <c r="M627" s="10">
        <f>INT(((L627/60)/60)/24)+DATE(1970,1,1)</f>
        <v>40416</v>
      </c>
      <c r="N627">
        <v>1284354000</v>
      </c>
      <c r="O627" s="10">
        <f>INT(((N627/60)/60)/24)+DATE(1970,1,1)</f>
        <v>40434</v>
      </c>
      <c r="P627" t="b">
        <v>0</v>
      </c>
      <c r="Q627" t="b">
        <v>0</v>
      </c>
      <c r="R627" t="s">
        <v>60</v>
      </c>
      <c r="S627" t="str" cm="1">
        <f t="array" ref="S627:T627">_xlfn.TEXTSPLIT(R627,"/")</f>
        <v>music</v>
      </c>
      <c r="T627" t="str">
        <v>indie rock</v>
      </c>
    </row>
    <row r="628" spans="1:20" ht="31.5" x14ac:dyDescent="0.5">
      <c r="A628">
        <v>414</v>
      </c>
      <c r="B628" t="s">
        <v>878</v>
      </c>
      <c r="C628" s="2" t="s">
        <v>879</v>
      </c>
      <c r="D628" s="4">
        <v>188200</v>
      </c>
      <c r="E628" s="4">
        <v>159405</v>
      </c>
      <c r="F628" s="6">
        <f>E628/D628</f>
        <v>0.84699787460148779</v>
      </c>
      <c r="G628" t="s">
        <v>14</v>
      </c>
      <c r="H628" s="4">
        <v>5497</v>
      </c>
      <c r="I628" s="4">
        <f>E628/H628</f>
        <v>28.998544660724033</v>
      </c>
      <c r="J628" t="s">
        <v>21</v>
      </c>
      <c r="K628" t="s">
        <v>22</v>
      </c>
      <c r="L628">
        <v>1271739600</v>
      </c>
      <c r="M628" s="10">
        <f>INT(((L628/60)/60)/24)+DATE(1970,1,1)</f>
        <v>40288</v>
      </c>
      <c r="N628">
        <v>1272430800</v>
      </c>
      <c r="O628" s="10">
        <f>INT(((N628/60)/60)/24)+DATE(1970,1,1)</f>
        <v>40296</v>
      </c>
      <c r="P628" t="b">
        <v>0</v>
      </c>
      <c r="Q628" t="b">
        <v>1</v>
      </c>
      <c r="R628" t="s">
        <v>17</v>
      </c>
      <c r="S628" t="str" cm="1">
        <f t="array" ref="S628:T628">_xlfn.TEXTSPLIT(R628,"/")</f>
        <v>food</v>
      </c>
      <c r="T628" t="str">
        <v>food trucks</v>
      </c>
    </row>
    <row r="629" spans="1:20" x14ac:dyDescent="0.5">
      <c r="A629">
        <v>963</v>
      </c>
      <c r="B629" t="s">
        <v>1956</v>
      </c>
      <c r="C629" s="2" t="s">
        <v>1957</v>
      </c>
      <c r="D629" s="4">
        <v>5900</v>
      </c>
      <c r="E629" s="4">
        <v>4997</v>
      </c>
      <c r="F629" s="6">
        <f>E629/D629</f>
        <v>0.84694915254237291</v>
      </c>
      <c r="G629" t="s">
        <v>14</v>
      </c>
      <c r="H629" s="4">
        <v>114</v>
      </c>
      <c r="I629" s="4">
        <f>E629/H629</f>
        <v>43.833333333333336</v>
      </c>
      <c r="J629" t="s">
        <v>107</v>
      </c>
      <c r="K629" t="s">
        <v>108</v>
      </c>
      <c r="L629">
        <v>1299304800</v>
      </c>
      <c r="M629" s="10">
        <f>INT(((L629/60)/60)/24)+DATE(1970,1,1)</f>
        <v>40607</v>
      </c>
      <c r="N629">
        <v>1299823200</v>
      </c>
      <c r="O629" s="10">
        <f>INT(((N629/60)/60)/24)+DATE(1970,1,1)</f>
        <v>40613</v>
      </c>
      <c r="P629" t="b">
        <v>0</v>
      </c>
      <c r="Q629" t="b">
        <v>1</v>
      </c>
      <c r="R629" t="s">
        <v>122</v>
      </c>
      <c r="S629" t="str" cm="1">
        <f t="array" ref="S629:T629">_xlfn.TEXTSPLIT(R629,"/")</f>
        <v>photography</v>
      </c>
      <c r="T629" t="str">
        <v>photography books</v>
      </c>
    </row>
    <row r="630" spans="1:20" ht="31.5" x14ac:dyDescent="0.5">
      <c r="A630">
        <v>341</v>
      </c>
      <c r="B630" t="s">
        <v>734</v>
      </c>
      <c r="C630" s="2" t="s">
        <v>735</v>
      </c>
      <c r="D630" s="4">
        <v>114300</v>
      </c>
      <c r="E630" s="4">
        <v>96777</v>
      </c>
      <c r="F630" s="6">
        <f>E630/D630</f>
        <v>0.84669291338582675</v>
      </c>
      <c r="G630" t="s">
        <v>14</v>
      </c>
      <c r="H630" s="4">
        <v>1257</v>
      </c>
      <c r="I630" s="4">
        <f>E630/H630</f>
        <v>76.990453460620529</v>
      </c>
      <c r="J630" t="s">
        <v>21</v>
      </c>
      <c r="K630" t="s">
        <v>22</v>
      </c>
      <c r="L630">
        <v>1440738000</v>
      </c>
      <c r="M630" s="10">
        <f>INT(((L630/60)/60)/24)+DATE(1970,1,1)</f>
        <v>42244</v>
      </c>
      <c r="N630">
        <v>1441342800</v>
      </c>
      <c r="O630" s="10">
        <f>INT(((N630/60)/60)/24)+DATE(1970,1,1)</f>
        <v>42251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5">
      <c r="A631">
        <v>699</v>
      </c>
      <c r="B631" t="s">
        <v>444</v>
      </c>
      <c r="C631" s="2" t="s">
        <v>1437</v>
      </c>
      <c r="D631" s="4">
        <v>7400</v>
      </c>
      <c r="E631" s="4">
        <v>6245</v>
      </c>
      <c r="F631" s="6">
        <f>E631/D631</f>
        <v>0.8439189189189189</v>
      </c>
      <c r="G631" t="s">
        <v>14</v>
      </c>
      <c r="H631" s="4">
        <v>56</v>
      </c>
      <c r="I631" s="4">
        <f>E631/H631</f>
        <v>111.51785714285714</v>
      </c>
      <c r="J631" t="s">
        <v>21</v>
      </c>
      <c r="K631" t="s">
        <v>22</v>
      </c>
      <c r="L631">
        <v>1561438800</v>
      </c>
      <c r="M631" s="10">
        <f>INT(((L631/60)/60)/24)+DATE(1970,1,1)</f>
        <v>43641</v>
      </c>
      <c r="N631">
        <v>1561525200</v>
      </c>
      <c r="O631" s="10">
        <f>INT(((N631/60)/60)/24)+DATE(1970,1,1)</f>
        <v>43642</v>
      </c>
      <c r="P631" t="b">
        <v>0</v>
      </c>
      <c r="Q631" t="b">
        <v>0</v>
      </c>
      <c r="R631" t="s">
        <v>53</v>
      </c>
      <c r="S631" t="str" cm="1">
        <f t="array" ref="S631:T631">_xlfn.TEXTSPLIT(R631,"/")</f>
        <v>film &amp; video</v>
      </c>
      <c r="T631" t="str">
        <v>drama</v>
      </c>
    </row>
    <row r="632" spans="1:20" x14ac:dyDescent="0.5">
      <c r="A632">
        <v>525</v>
      </c>
      <c r="B632" t="s">
        <v>1095</v>
      </c>
      <c r="C632" s="2" t="s">
        <v>1096</v>
      </c>
      <c r="D632" s="4">
        <v>2100</v>
      </c>
      <c r="E632" s="4">
        <v>1768</v>
      </c>
      <c r="F632" s="6">
        <f>E632/D632</f>
        <v>0.84190476190476193</v>
      </c>
      <c r="G632" t="s">
        <v>14</v>
      </c>
      <c r="H632" s="4">
        <v>63</v>
      </c>
      <c r="I632" s="4">
        <f>E632/H632</f>
        <v>28.063492063492063</v>
      </c>
      <c r="J632" t="s">
        <v>21</v>
      </c>
      <c r="K632" t="s">
        <v>22</v>
      </c>
      <c r="L632">
        <v>1290492000</v>
      </c>
      <c r="M632" s="10">
        <f>INT(((L632/60)/60)/24)+DATE(1970,1,1)</f>
        <v>40505</v>
      </c>
      <c r="N632">
        <v>1290837600</v>
      </c>
      <c r="O632" s="10">
        <f>INT(((N632/60)/60)/24)+DATE(1970,1,1)</f>
        <v>40509</v>
      </c>
      <c r="P632" t="b">
        <v>0</v>
      </c>
      <c r="Q632" t="b">
        <v>0</v>
      </c>
      <c r="R632" t="s">
        <v>65</v>
      </c>
      <c r="S632" t="str" cm="1">
        <f t="array" ref="S632:T632">_xlfn.TEXTSPLIT(R632,"/")</f>
        <v>technology</v>
      </c>
      <c r="T632" t="str">
        <v>wearables</v>
      </c>
    </row>
    <row r="633" spans="1:20" x14ac:dyDescent="0.5">
      <c r="A633">
        <v>694</v>
      </c>
      <c r="B633" t="s">
        <v>1427</v>
      </c>
      <c r="C633" s="2" t="s">
        <v>1428</v>
      </c>
      <c r="D633" s="4">
        <v>9100</v>
      </c>
      <c r="E633" s="4">
        <v>7656</v>
      </c>
      <c r="F633" s="6">
        <f>E633/D633</f>
        <v>0.84131868131868137</v>
      </c>
      <c r="G633" t="s">
        <v>14</v>
      </c>
      <c r="H633" s="4">
        <v>79</v>
      </c>
      <c r="I633" s="4">
        <f>E633/H633</f>
        <v>96.911392405063296</v>
      </c>
      <c r="J633" t="s">
        <v>21</v>
      </c>
      <c r="K633" t="s">
        <v>22</v>
      </c>
      <c r="L633">
        <v>1511762400</v>
      </c>
      <c r="M633" s="10">
        <f>INT(((L633/60)/60)/24)+DATE(1970,1,1)</f>
        <v>43066</v>
      </c>
      <c r="N633">
        <v>1514959200</v>
      </c>
      <c r="O633" s="10">
        <f>INT(((N633/60)/60)/24)+DATE(1970,1,1)</f>
        <v>43103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5">
      <c r="A634">
        <v>524</v>
      </c>
      <c r="B634" t="s">
        <v>1093</v>
      </c>
      <c r="C634" s="2" t="s">
        <v>1094</v>
      </c>
      <c r="D634" s="4">
        <v>96700</v>
      </c>
      <c r="E634" s="4">
        <v>81136</v>
      </c>
      <c r="F634" s="6">
        <f>E634/D634</f>
        <v>0.83904860392967939</v>
      </c>
      <c r="G634" t="s">
        <v>14</v>
      </c>
      <c r="H634" s="4">
        <v>1979</v>
      </c>
      <c r="I634" s="4">
        <f>E634/H634</f>
        <v>40.998484082870135</v>
      </c>
      <c r="J634" t="s">
        <v>21</v>
      </c>
      <c r="K634" t="s">
        <v>22</v>
      </c>
      <c r="L634">
        <v>1272258000</v>
      </c>
      <c r="M634" s="10">
        <f>INT(((L634/60)/60)/24)+DATE(1970,1,1)</f>
        <v>40294</v>
      </c>
      <c r="N634">
        <v>1273381200</v>
      </c>
      <c r="O634" s="10">
        <f>INT(((N634/60)/60)/24)+DATE(1970,1,1)</f>
        <v>40307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5">
      <c r="A635">
        <v>564</v>
      </c>
      <c r="B635" t="s">
        <v>1172</v>
      </c>
      <c r="C635" s="2" t="s">
        <v>1173</v>
      </c>
      <c r="D635" s="4">
        <v>168700</v>
      </c>
      <c r="E635" s="4">
        <v>141393</v>
      </c>
      <c r="F635" s="6">
        <f>E635/D635</f>
        <v>0.83813278008298753</v>
      </c>
      <c r="G635" t="s">
        <v>14</v>
      </c>
      <c r="H635" s="4">
        <v>1790</v>
      </c>
      <c r="I635" s="4">
        <f>E635/H635</f>
        <v>78.990502793296088</v>
      </c>
      <c r="J635" t="s">
        <v>21</v>
      </c>
      <c r="K635" t="s">
        <v>22</v>
      </c>
      <c r="L635">
        <v>1426395600</v>
      </c>
      <c r="M635" s="10">
        <f>INT(((L635/60)/60)/24)+DATE(1970,1,1)</f>
        <v>42078</v>
      </c>
      <c r="N635">
        <v>1427086800</v>
      </c>
      <c r="O635" s="10">
        <f>INT(((N635/60)/60)/24)+DATE(1970,1,1)</f>
        <v>42086</v>
      </c>
      <c r="P635" t="b">
        <v>0</v>
      </c>
      <c r="Q635" t="b">
        <v>0</v>
      </c>
      <c r="R635" t="s">
        <v>33</v>
      </c>
      <c r="S635" t="str" cm="1">
        <f t="array" ref="S635:T635">_xlfn.TEXTSPLIT(R635,"/")</f>
        <v>theater</v>
      </c>
      <c r="T635" t="str">
        <v>plays</v>
      </c>
    </row>
    <row r="636" spans="1:20" x14ac:dyDescent="0.5">
      <c r="A636">
        <v>677</v>
      </c>
      <c r="B636" t="s">
        <v>1394</v>
      </c>
      <c r="C636" s="2" t="s">
        <v>1395</v>
      </c>
      <c r="D636" s="4">
        <v>5300</v>
      </c>
      <c r="E636" s="4">
        <v>4432</v>
      </c>
      <c r="F636" s="6">
        <f>E636/D636</f>
        <v>0.83622641509433959</v>
      </c>
      <c r="G636" t="s">
        <v>14</v>
      </c>
      <c r="H636" s="4">
        <v>111</v>
      </c>
      <c r="I636" s="4">
        <f>E636/H636</f>
        <v>39.927927927927925</v>
      </c>
      <c r="J636" t="s">
        <v>21</v>
      </c>
      <c r="K636" t="s">
        <v>22</v>
      </c>
      <c r="L636">
        <v>1468126800</v>
      </c>
      <c r="M636" s="10">
        <f>INT(((L636/60)/60)/24)+DATE(1970,1,1)</f>
        <v>42561</v>
      </c>
      <c r="N636">
        <v>1472446800</v>
      </c>
      <c r="O636" s="10">
        <f>INT(((N636/60)/60)/24)+DATE(1970,1,1)</f>
        <v>42611</v>
      </c>
      <c r="P636" t="b">
        <v>0</v>
      </c>
      <c r="Q636" t="b">
        <v>0</v>
      </c>
      <c r="R636" t="s">
        <v>119</v>
      </c>
      <c r="S636" t="str" cm="1">
        <f t="array" ref="S636:T636">_xlfn.TEXTSPLIT(R636,"/")</f>
        <v>publishing</v>
      </c>
      <c r="T636" t="str">
        <v>fiction</v>
      </c>
    </row>
    <row r="637" spans="1:20" x14ac:dyDescent="0.5">
      <c r="A637">
        <v>284</v>
      </c>
      <c r="B637" t="s">
        <v>620</v>
      </c>
      <c r="C637" s="2" t="s">
        <v>621</v>
      </c>
      <c r="D637" s="4">
        <v>9800</v>
      </c>
      <c r="E637" s="4">
        <v>8153</v>
      </c>
      <c r="F637" s="6">
        <f>E637/D637</f>
        <v>0.83193877551020412</v>
      </c>
      <c r="G637" t="s">
        <v>14</v>
      </c>
      <c r="H637" s="4">
        <v>132</v>
      </c>
      <c r="I637" s="4">
        <f>E637/H637</f>
        <v>61.765151515151516</v>
      </c>
      <c r="J637" t="s">
        <v>21</v>
      </c>
      <c r="K637" t="s">
        <v>22</v>
      </c>
      <c r="L637">
        <v>1335848400</v>
      </c>
      <c r="M637" s="10">
        <f>INT(((L637/60)/60)/24)+DATE(1970,1,1)</f>
        <v>41030</v>
      </c>
      <c r="N637">
        <v>1336280400</v>
      </c>
      <c r="O637" s="10">
        <f>INT(((N637/60)/60)/24)+DATE(1970,1,1)</f>
        <v>41035</v>
      </c>
      <c r="P637" t="b">
        <v>0</v>
      </c>
      <c r="Q637" t="b">
        <v>0</v>
      </c>
      <c r="R637" t="s">
        <v>28</v>
      </c>
      <c r="S637" t="str" cm="1">
        <f t="array" ref="S637:T637">_xlfn.TEXTSPLIT(R637,"/")</f>
        <v>technology</v>
      </c>
      <c r="T637" t="str">
        <v>web</v>
      </c>
    </row>
    <row r="638" spans="1:20" x14ac:dyDescent="0.5">
      <c r="A638">
        <v>633</v>
      </c>
      <c r="B638" t="s">
        <v>1308</v>
      </c>
      <c r="C638" s="2" t="s">
        <v>1309</v>
      </c>
      <c r="D638" s="4">
        <v>6700</v>
      </c>
      <c r="E638" s="4">
        <v>5569</v>
      </c>
      <c r="F638" s="6">
        <f>E638/D638</f>
        <v>0.83119402985074631</v>
      </c>
      <c r="G638" t="s">
        <v>14</v>
      </c>
      <c r="H638" s="4">
        <v>105</v>
      </c>
      <c r="I638" s="4">
        <f>E638/H638</f>
        <v>53.038095238095238</v>
      </c>
      <c r="J638" t="s">
        <v>21</v>
      </c>
      <c r="K638" t="s">
        <v>22</v>
      </c>
      <c r="L638">
        <v>1446876000</v>
      </c>
      <c r="M638" s="10">
        <f>INT(((L638/60)/60)/24)+DATE(1970,1,1)</f>
        <v>42315</v>
      </c>
      <c r="N638">
        <v>1447221600</v>
      </c>
      <c r="O638" s="10">
        <f>INT(((N638/60)/60)/24)+DATE(1970,1,1)</f>
        <v>42319</v>
      </c>
      <c r="P638" t="b">
        <v>0</v>
      </c>
      <c r="Q638" t="b">
        <v>0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5">
      <c r="A639">
        <v>172</v>
      </c>
      <c r="B639" t="s">
        <v>396</v>
      </c>
      <c r="C639" s="2" t="s">
        <v>397</v>
      </c>
      <c r="D639" s="4">
        <v>800</v>
      </c>
      <c r="E639" s="4">
        <v>663</v>
      </c>
      <c r="F639" s="6">
        <f>E639/D639</f>
        <v>0.82874999999999999</v>
      </c>
      <c r="G639" t="s">
        <v>14</v>
      </c>
      <c r="H639" s="4">
        <v>26</v>
      </c>
      <c r="I639" s="4">
        <f>E639/H639</f>
        <v>25.5</v>
      </c>
      <c r="J639" t="s">
        <v>21</v>
      </c>
      <c r="K639" t="s">
        <v>22</v>
      </c>
      <c r="L639">
        <v>1405746000</v>
      </c>
      <c r="M639" s="10">
        <f>INT(((L639/60)/60)/24)+DATE(1970,1,1)</f>
        <v>41839</v>
      </c>
      <c r="N639">
        <v>1407042000</v>
      </c>
      <c r="O639" s="10">
        <f>INT(((N639/60)/60)/24)+DATE(1970,1,1)</f>
        <v>41854</v>
      </c>
      <c r="P639" t="b">
        <v>0</v>
      </c>
      <c r="Q639" t="b">
        <v>1</v>
      </c>
      <c r="R639" t="s">
        <v>42</v>
      </c>
      <c r="S639" t="str" cm="1">
        <f t="array" ref="S639:T639">_xlfn.TEXTSPLIT(R639,"/")</f>
        <v>film &amp; video</v>
      </c>
      <c r="T639" t="str">
        <v>documentary</v>
      </c>
    </row>
    <row r="640" spans="1:20" ht="31.5" x14ac:dyDescent="0.5">
      <c r="A640">
        <v>432</v>
      </c>
      <c r="B640" t="s">
        <v>913</v>
      </c>
      <c r="C640" s="2" t="s">
        <v>914</v>
      </c>
      <c r="D640" s="4">
        <v>7700</v>
      </c>
      <c r="E640" s="4">
        <v>6369</v>
      </c>
      <c r="F640" s="6">
        <f>E640/D640</f>
        <v>0.82714285714285718</v>
      </c>
      <c r="G640" t="s">
        <v>14</v>
      </c>
      <c r="H640" s="4">
        <v>91</v>
      </c>
      <c r="I640" s="4">
        <f>E640/H640</f>
        <v>69.989010989010993</v>
      </c>
      <c r="J640" t="s">
        <v>21</v>
      </c>
      <c r="K640" t="s">
        <v>22</v>
      </c>
      <c r="L640">
        <v>1399006800</v>
      </c>
      <c r="M640" s="10">
        <f>INT(((L640/60)/60)/24)+DATE(1970,1,1)</f>
        <v>41761</v>
      </c>
      <c r="N640">
        <v>1400734800</v>
      </c>
      <c r="O640" s="10">
        <f>INT(((N640/60)/60)/24)+DATE(1970,1,1)</f>
        <v>41781</v>
      </c>
      <c r="P640" t="b">
        <v>0</v>
      </c>
      <c r="Q640" t="b">
        <v>0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5">
      <c r="A641">
        <v>303</v>
      </c>
      <c r="B641" t="s">
        <v>658</v>
      </c>
      <c r="C641" s="2" t="s">
        <v>659</v>
      </c>
      <c r="D641" s="4">
        <v>3400</v>
      </c>
      <c r="E641" s="4">
        <v>2809</v>
      </c>
      <c r="F641" s="6">
        <f>E641/D641</f>
        <v>0.82617647058823529</v>
      </c>
      <c r="G641" t="s">
        <v>14</v>
      </c>
      <c r="H641" s="4">
        <v>32</v>
      </c>
      <c r="I641" s="4">
        <f>E641/H641</f>
        <v>87.78125</v>
      </c>
      <c r="J641" t="s">
        <v>21</v>
      </c>
      <c r="K641" t="s">
        <v>22</v>
      </c>
      <c r="L641">
        <v>1452146400</v>
      </c>
      <c r="M641" s="10">
        <f>INT(((L641/60)/60)/24)+DATE(1970,1,1)</f>
        <v>42376</v>
      </c>
      <c r="N641">
        <v>1452578400</v>
      </c>
      <c r="O641" s="10">
        <f>INT(((N641/60)/60)/24)+DATE(1970,1,1)</f>
        <v>42381</v>
      </c>
      <c r="P641" t="b">
        <v>0</v>
      </c>
      <c r="Q641" t="b">
        <v>0</v>
      </c>
      <c r="R641" t="s">
        <v>60</v>
      </c>
      <c r="S641" t="str" cm="1">
        <f t="array" ref="S641:T641">_xlfn.TEXTSPLIT(R641,"/")</f>
        <v>music</v>
      </c>
      <c r="T641" t="str">
        <v>indie rock</v>
      </c>
    </row>
    <row r="642" spans="1:20" x14ac:dyDescent="0.5">
      <c r="A642">
        <v>446</v>
      </c>
      <c r="B642" t="s">
        <v>940</v>
      </c>
      <c r="C642" s="2" t="s">
        <v>941</v>
      </c>
      <c r="D642" s="4">
        <v>6800</v>
      </c>
      <c r="E642" s="4">
        <v>5579</v>
      </c>
      <c r="F642" s="6">
        <f>E642/D642</f>
        <v>0.82044117647058823</v>
      </c>
      <c r="G642" t="s">
        <v>14</v>
      </c>
      <c r="H642" s="4">
        <v>186</v>
      </c>
      <c r="I642" s="4">
        <f>E642/H642</f>
        <v>29.99462365591398</v>
      </c>
      <c r="J642" t="s">
        <v>21</v>
      </c>
      <c r="K642" t="s">
        <v>22</v>
      </c>
      <c r="L642">
        <v>1355810400</v>
      </c>
      <c r="M642" s="10">
        <f>INT(((L642/60)/60)/24)+DATE(1970,1,1)</f>
        <v>41261</v>
      </c>
      <c r="N642">
        <v>1355983200</v>
      </c>
      <c r="O642" s="10">
        <f>INT(((N642/60)/60)/24)+DATE(1970,1,1)</f>
        <v>41263</v>
      </c>
      <c r="P642" t="b">
        <v>0</v>
      </c>
      <c r="Q642" t="b">
        <v>0</v>
      </c>
      <c r="R642" t="s">
        <v>65</v>
      </c>
      <c r="S642" t="str" cm="1">
        <f t="array" ref="S642:T642">_xlfn.TEXTSPLIT(R642,"/")</f>
        <v>technology</v>
      </c>
      <c r="T642" t="str">
        <v>wearables</v>
      </c>
    </row>
    <row r="643" spans="1:20" x14ac:dyDescent="0.5">
      <c r="A643">
        <v>590</v>
      </c>
      <c r="B643" t="s">
        <v>1222</v>
      </c>
      <c r="C643" s="2" t="s">
        <v>1223</v>
      </c>
      <c r="D643" s="4">
        <v>7100</v>
      </c>
      <c r="E643" s="4">
        <v>5824</v>
      </c>
      <c r="F643" s="6">
        <f>E643/D643</f>
        <v>0.82028169014084507</v>
      </c>
      <c r="G643" t="s">
        <v>14</v>
      </c>
      <c r="H643" s="4">
        <v>86</v>
      </c>
      <c r="I643" s="4">
        <f>E643/H643</f>
        <v>67.720930232558146</v>
      </c>
      <c r="J643" t="s">
        <v>26</v>
      </c>
      <c r="K643" t="s">
        <v>27</v>
      </c>
      <c r="L643">
        <v>1419141600</v>
      </c>
      <c r="M643" s="10">
        <f>INT(((L643/60)/60)/24)+DATE(1970,1,1)</f>
        <v>41994</v>
      </c>
      <c r="N643">
        <v>1420092000</v>
      </c>
      <c r="O643" s="10">
        <f>INT(((N643/60)/60)/24)+DATE(1970,1,1)</f>
        <v>42005</v>
      </c>
      <c r="P643" t="b">
        <v>0</v>
      </c>
      <c r="Q643" t="b">
        <v>0</v>
      </c>
      <c r="R643" t="s">
        <v>133</v>
      </c>
      <c r="S643" t="str" cm="1">
        <f t="array" ref="S643:T643">_xlfn.TEXTSPLIT(R643,"/")</f>
        <v>publishing</v>
      </c>
      <c r="T643" t="str">
        <v>radio &amp; podcasts</v>
      </c>
    </row>
    <row r="644" spans="1:20" x14ac:dyDescent="0.5">
      <c r="A644">
        <v>660</v>
      </c>
      <c r="B644" t="s">
        <v>1362</v>
      </c>
      <c r="C644" s="2" t="s">
        <v>1363</v>
      </c>
      <c r="D644" s="4">
        <v>9100</v>
      </c>
      <c r="E644" s="4">
        <v>7438</v>
      </c>
      <c r="F644" s="6">
        <f>E644/D644</f>
        <v>0.81736263736263737</v>
      </c>
      <c r="G644" t="s">
        <v>14</v>
      </c>
      <c r="H644" s="4">
        <v>77</v>
      </c>
      <c r="I644" s="4">
        <f>E644/H644</f>
        <v>96.597402597402592</v>
      </c>
      <c r="J644" t="s">
        <v>21</v>
      </c>
      <c r="K644" t="s">
        <v>22</v>
      </c>
      <c r="L644">
        <v>1440133200</v>
      </c>
      <c r="M644" s="10">
        <f>INT(((L644/60)/60)/24)+DATE(1970,1,1)</f>
        <v>42237</v>
      </c>
      <c r="N644">
        <v>1440910800</v>
      </c>
      <c r="O644" s="10">
        <f>INT(((N644/60)/60)/24)+DATE(1970,1,1)</f>
        <v>42246</v>
      </c>
      <c r="P644" t="b">
        <v>1</v>
      </c>
      <c r="Q644" t="b">
        <v>0</v>
      </c>
      <c r="R644" t="s">
        <v>33</v>
      </c>
      <c r="S644" t="str" cm="1">
        <f t="array" ref="S644:T644">_xlfn.TEXTSPLIT(R644,"/")</f>
        <v>theater</v>
      </c>
      <c r="T644" t="str">
        <v>plays</v>
      </c>
    </row>
    <row r="645" spans="1:20" x14ac:dyDescent="0.5">
      <c r="A645">
        <v>944</v>
      </c>
      <c r="B645" t="s">
        <v>1918</v>
      </c>
      <c r="C645" s="2" t="s">
        <v>1919</v>
      </c>
      <c r="D645" s="4">
        <v>10000</v>
      </c>
      <c r="E645" s="4">
        <v>8142</v>
      </c>
      <c r="F645" s="6">
        <f>E645/D645</f>
        <v>0.81420000000000003</v>
      </c>
      <c r="G645" t="s">
        <v>14</v>
      </c>
      <c r="H645" s="4">
        <v>263</v>
      </c>
      <c r="I645" s="4">
        <f>E645/H645</f>
        <v>30.958174904942965</v>
      </c>
      <c r="J645" t="s">
        <v>26</v>
      </c>
      <c r="K645" t="s">
        <v>27</v>
      </c>
      <c r="L645">
        <v>1486706400</v>
      </c>
      <c r="M645" s="10">
        <f>INT(((L645/60)/60)/24)+DATE(1970,1,1)</f>
        <v>42776</v>
      </c>
      <c r="N645">
        <v>1488348000</v>
      </c>
      <c r="O645" s="10">
        <f>INT(((N645/60)/60)/24)+DATE(1970,1,1)</f>
        <v>42795</v>
      </c>
      <c r="P645" t="b">
        <v>0</v>
      </c>
      <c r="Q645" t="b">
        <v>0</v>
      </c>
      <c r="R645" t="s">
        <v>122</v>
      </c>
      <c r="S645" t="str" cm="1">
        <f t="array" ref="S645:T645">_xlfn.TEXTSPLIT(R645,"/")</f>
        <v>photography</v>
      </c>
      <c r="T645" t="str">
        <v>photography books</v>
      </c>
    </row>
    <row r="646" spans="1:20" ht="31.5" x14ac:dyDescent="0.5">
      <c r="A646">
        <v>481</v>
      </c>
      <c r="B646" t="s">
        <v>1009</v>
      </c>
      <c r="C646" s="2" t="s">
        <v>1010</v>
      </c>
      <c r="D646" s="4">
        <v>196600</v>
      </c>
      <c r="E646" s="4">
        <v>159931</v>
      </c>
      <c r="F646" s="6">
        <f>E646/D646</f>
        <v>0.81348423194303154</v>
      </c>
      <c r="G646" t="s">
        <v>14</v>
      </c>
      <c r="H646" s="4">
        <v>1538</v>
      </c>
      <c r="I646" s="4">
        <f>E646/H646</f>
        <v>103.98634590377114</v>
      </c>
      <c r="J646" t="s">
        <v>21</v>
      </c>
      <c r="K646" t="s">
        <v>22</v>
      </c>
      <c r="L646">
        <v>1412139600</v>
      </c>
      <c r="M646" s="10">
        <f>INT(((L646/60)/60)/24)+DATE(1970,1,1)</f>
        <v>41913</v>
      </c>
      <c r="N646">
        <v>1415772000</v>
      </c>
      <c r="O646" s="10">
        <f>INT(((N646/60)/60)/24)+DATE(1970,1,1)</f>
        <v>41955</v>
      </c>
      <c r="P646" t="b">
        <v>0</v>
      </c>
      <c r="Q646" t="b">
        <v>1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31.5" x14ac:dyDescent="0.5">
      <c r="A647">
        <v>779</v>
      </c>
      <c r="B647" t="s">
        <v>1593</v>
      </c>
      <c r="C647" s="2" t="s">
        <v>1594</v>
      </c>
      <c r="D647" s="4">
        <v>108700</v>
      </c>
      <c r="E647" s="4">
        <v>87293</v>
      </c>
      <c r="F647" s="6">
        <f>E647/D647</f>
        <v>0.80306347746090156</v>
      </c>
      <c r="G647" t="s">
        <v>14</v>
      </c>
      <c r="H647" s="4">
        <v>831</v>
      </c>
      <c r="I647" s="4">
        <f>E647/H647</f>
        <v>105.04572803850782</v>
      </c>
      <c r="J647" t="s">
        <v>21</v>
      </c>
      <c r="K647" t="s">
        <v>22</v>
      </c>
      <c r="L647">
        <v>1439528400</v>
      </c>
      <c r="M647" s="10">
        <f>INT(((L647/60)/60)/24)+DATE(1970,1,1)</f>
        <v>42230</v>
      </c>
      <c r="N647">
        <v>1440306000</v>
      </c>
      <c r="O647" s="10">
        <f>INT(((N647/60)/60)/24)+DATE(1970,1,1)</f>
        <v>42239</v>
      </c>
      <c r="P647" t="b">
        <v>0</v>
      </c>
      <c r="Q647" t="b">
        <v>1</v>
      </c>
      <c r="R647" t="s">
        <v>33</v>
      </c>
      <c r="S647" t="str" cm="1">
        <f t="array" ref="S647:T647">_xlfn.TEXTSPLIT(R647,"/")</f>
        <v>theater</v>
      </c>
      <c r="T647" t="str">
        <v>plays</v>
      </c>
    </row>
    <row r="648" spans="1:20" x14ac:dyDescent="0.5">
      <c r="A648">
        <v>528</v>
      </c>
      <c r="B648" t="s">
        <v>1101</v>
      </c>
      <c r="C648" s="2" t="s">
        <v>1102</v>
      </c>
      <c r="D648" s="4">
        <v>9000</v>
      </c>
      <c r="E648" s="4">
        <v>7227</v>
      </c>
      <c r="F648" s="6">
        <f>E648/D648</f>
        <v>0.80300000000000005</v>
      </c>
      <c r="G648" t="s">
        <v>14</v>
      </c>
      <c r="H648" s="4">
        <v>80</v>
      </c>
      <c r="I648" s="4">
        <f>E648/H648</f>
        <v>90.337500000000006</v>
      </c>
      <c r="J648" t="s">
        <v>40</v>
      </c>
      <c r="K648" t="s">
        <v>41</v>
      </c>
      <c r="L648">
        <v>1385186400</v>
      </c>
      <c r="M648" s="10">
        <f>INT(((L648/60)/60)/24)+DATE(1970,1,1)</f>
        <v>41601</v>
      </c>
      <c r="N648">
        <v>1389074400</v>
      </c>
      <c r="O648" s="10">
        <f>INT(((N648/60)/60)/24)+DATE(1970,1,1)</f>
        <v>41646</v>
      </c>
      <c r="P648" t="b">
        <v>0</v>
      </c>
      <c r="Q648" t="b">
        <v>0</v>
      </c>
      <c r="R648" t="s">
        <v>60</v>
      </c>
      <c r="S648" t="str" cm="1">
        <f t="array" ref="S648:T648">_xlfn.TEXTSPLIT(R648,"/")</f>
        <v>music</v>
      </c>
      <c r="T648" t="str">
        <v>indie rock</v>
      </c>
    </row>
    <row r="649" spans="1:20" x14ac:dyDescent="0.5">
      <c r="A649">
        <v>339</v>
      </c>
      <c r="B649" t="s">
        <v>730</v>
      </c>
      <c r="C649" s="2" t="s">
        <v>731</v>
      </c>
      <c r="D649" s="4">
        <v>136300</v>
      </c>
      <c r="E649" s="4">
        <v>108974</v>
      </c>
      <c r="F649" s="6">
        <f>E649/D649</f>
        <v>0.79951577402787966</v>
      </c>
      <c r="G649" t="s">
        <v>74</v>
      </c>
      <c r="H649" s="4">
        <v>1297</v>
      </c>
      <c r="I649" s="4">
        <f>E649/H649</f>
        <v>84.02004626060139</v>
      </c>
      <c r="J649" t="s">
        <v>15</v>
      </c>
      <c r="K649" t="s">
        <v>16</v>
      </c>
      <c r="L649">
        <v>1501650000</v>
      </c>
      <c r="M649" s="10">
        <f>INT(((L649/60)/60)/24)+DATE(1970,1,1)</f>
        <v>42949</v>
      </c>
      <c r="N649">
        <v>1502859600</v>
      </c>
      <c r="O649" s="10">
        <f>INT(((N649/60)/60)/24)+DATE(1970,1,1)</f>
        <v>42963</v>
      </c>
      <c r="P649" t="b">
        <v>0</v>
      </c>
      <c r="Q649" t="b">
        <v>0</v>
      </c>
      <c r="R649" t="s">
        <v>33</v>
      </c>
      <c r="S649" t="str" cm="1">
        <f t="array" ref="S649:T649">_xlfn.TEXTSPLIT(R649,"/")</f>
        <v>theater</v>
      </c>
      <c r="T649" t="str">
        <v>plays</v>
      </c>
    </row>
    <row r="650" spans="1:20" x14ac:dyDescent="0.5">
      <c r="A650">
        <v>27</v>
      </c>
      <c r="B650" t="s">
        <v>92</v>
      </c>
      <c r="C650" s="2" t="s">
        <v>93</v>
      </c>
      <c r="D650" s="4">
        <v>2000</v>
      </c>
      <c r="E650" s="4">
        <v>1599</v>
      </c>
      <c r="F650" s="6">
        <f>E650/D650</f>
        <v>0.79949999999999999</v>
      </c>
      <c r="G650" t="s">
        <v>14</v>
      </c>
      <c r="H650" s="4">
        <v>15</v>
      </c>
      <c r="I650" s="4">
        <f>E650/H650</f>
        <v>106.6</v>
      </c>
      <c r="J650" t="s">
        <v>21</v>
      </c>
      <c r="K650" t="s">
        <v>22</v>
      </c>
      <c r="L650">
        <v>1443848400</v>
      </c>
      <c r="M650" s="10">
        <f>INT(((L650/60)/60)/24)+DATE(1970,1,1)</f>
        <v>42280</v>
      </c>
      <c r="N650">
        <v>1444539600</v>
      </c>
      <c r="O650" s="10">
        <f>INT(((N650/60)/60)/24)+DATE(1970,1,1)</f>
        <v>42288</v>
      </c>
      <c r="P650" t="b">
        <v>0</v>
      </c>
      <c r="Q650" t="b">
        <v>0</v>
      </c>
      <c r="R650" t="s">
        <v>23</v>
      </c>
      <c r="S650" t="str" cm="1">
        <f t="array" ref="S650:T650">_xlfn.TEXTSPLIT(R650,"/")</f>
        <v>music</v>
      </c>
      <c r="T650" t="str">
        <v>rock</v>
      </c>
    </row>
    <row r="651" spans="1:20" x14ac:dyDescent="0.5">
      <c r="A651">
        <v>637</v>
      </c>
      <c r="B651" t="s">
        <v>1316</v>
      </c>
      <c r="C651" s="2" t="s">
        <v>1317</v>
      </c>
      <c r="D651" s="4">
        <v>8500</v>
      </c>
      <c r="E651" s="4">
        <v>6750</v>
      </c>
      <c r="F651" s="6">
        <f>E651/D651</f>
        <v>0.79411764705882348</v>
      </c>
      <c r="G651" t="s">
        <v>14</v>
      </c>
      <c r="H651" s="4">
        <v>65</v>
      </c>
      <c r="I651" s="4">
        <f>E651/H651</f>
        <v>103.84615384615384</v>
      </c>
      <c r="J651" t="s">
        <v>21</v>
      </c>
      <c r="K651" t="s">
        <v>22</v>
      </c>
      <c r="L651">
        <v>1479103200</v>
      </c>
      <c r="M651" s="10">
        <f>INT(((L651/60)/60)/24)+DATE(1970,1,1)</f>
        <v>42688</v>
      </c>
      <c r="N651">
        <v>1479794400</v>
      </c>
      <c r="O651" s="10">
        <f>INT(((N651/60)/60)/24)+DATE(1970,1,1)</f>
        <v>42696</v>
      </c>
      <c r="P651" t="b">
        <v>0</v>
      </c>
      <c r="Q651" t="b">
        <v>0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5">
      <c r="A652">
        <v>588</v>
      </c>
      <c r="B652" t="s">
        <v>1218</v>
      </c>
      <c r="C652" s="2" t="s">
        <v>1219</v>
      </c>
      <c r="D652" s="4">
        <v>157600</v>
      </c>
      <c r="E652" s="4">
        <v>124517</v>
      </c>
      <c r="F652" s="6">
        <f>E652/D652</f>
        <v>0.7900824873096447</v>
      </c>
      <c r="G652" t="s">
        <v>14</v>
      </c>
      <c r="H652" s="4">
        <v>1368</v>
      </c>
      <c r="I652" s="4">
        <f>E652/H652</f>
        <v>91.021198830409361</v>
      </c>
      <c r="J652" t="s">
        <v>40</v>
      </c>
      <c r="K652" t="s">
        <v>41</v>
      </c>
      <c r="L652">
        <v>1269493200</v>
      </c>
      <c r="M652" s="10">
        <f>INT(((L652/60)/60)/24)+DATE(1970,1,1)</f>
        <v>40262</v>
      </c>
      <c r="N652">
        <v>1272171600</v>
      </c>
      <c r="O652" s="10">
        <f>INT(((N652/60)/60)/24)+DATE(1970,1,1)</f>
        <v>40293</v>
      </c>
      <c r="P652" t="b">
        <v>0</v>
      </c>
      <c r="Q652" t="b">
        <v>0</v>
      </c>
      <c r="R652" t="s">
        <v>33</v>
      </c>
      <c r="S652" t="str" cm="1">
        <f t="array" ref="S652:T652">_xlfn.TEXTSPLIT(R652,"/")</f>
        <v>theater</v>
      </c>
      <c r="T652" t="str">
        <v>plays</v>
      </c>
    </row>
    <row r="653" spans="1:20" x14ac:dyDescent="0.5">
      <c r="A653">
        <v>202</v>
      </c>
      <c r="B653" t="s">
        <v>456</v>
      </c>
      <c r="C653" s="2" t="s">
        <v>457</v>
      </c>
      <c r="D653" s="4">
        <v>8300</v>
      </c>
      <c r="E653" s="4">
        <v>6543</v>
      </c>
      <c r="F653" s="6">
        <f>E653/D653</f>
        <v>0.78831325301204824</v>
      </c>
      <c r="G653" t="s">
        <v>74</v>
      </c>
      <c r="H653" s="4">
        <v>82</v>
      </c>
      <c r="I653" s="4">
        <f>E653/H653</f>
        <v>79.792682926829272</v>
      </c>
      <c r="J653" t="s">
        <v>21</v>
      </c>
      <c r="K653" t="s">
        <v>22</v>
      </c>
      <c r="L653">
        <v>1317531600</v>
      </c>
      <c r="M653" s="10">
        <f>INT(((L653/60)/60)/24)+DATE(1970,1,1)</f>
        <v>40818</v>
      </c>
      <c r="N653">
        <v>1317877200</v>
      </c>
      <c r="O653" s="10">
        <f>INT(((N653/60)/60)/24)+DATE(1970,1,1)</f>
        <v>40822</v>
      </c>
      <c r="P653" t="b">
        <v>0</v>
      </c>
      <c r="Q653" t="b">
        <v>0</v>
      </c>
      <c r="R653" t="s">
        <v>17</v>
      </c>
      <c r="S653" t="str" cm="1">
        <f t="array" ref="S653:T653">_xlfn.TEXTSPLIT(R653,"/")</f>
        <v>food</v>
      </c>
      <c r="T653" t="str">
        <v>food trucks</v>
      </c>
    </row>
    <row r="654" spans="1:20" x14ac:dyDescent="0.5">
      <c r="A654">
        <v>90</v>
      </c>
      <c r="B654" t="s">
        <v>229</v>
      </c>
      <c r="C654" s="2" t="s">
        <v>230</v>
      </c>
      <c r="D654" s="4">
        <v>7800</v>
      </c>
      <c r="E654" s="4">
        <v>6132</v>
      </c>
      <c r="F654" s="6">
        <f>E654/D654</f>
        <v>0.7861538461538462</v>
      </c>
      <c r="G654" t="s">
        <v>14</v>
      </c>
      <c r="H654" s="4">
        <v>106</v>
      </c>
      <c r="I654" s="4">
        <f>E654/H654</f>
        <v>57.849056603773583</v>
      </c>
      <c r="J654" t="s">
        <v>21</v>
      </c>
      <c r="K654" t="s">
        <v>22</v>
      </c>
      <c r="L654">
        <v>1456380000</v>
      </c>
      <c r="M654" s="10">
        <f>INT(((L654/60)/60)/24)+DATE(1970,1,1)</f>
        <v>42425</v>
      </c>
      <c r="N654">
        <v>1456380000</v>
      </c>
      <c r="O654" s="10">
        <f>INT(((N654/60)/60)/24)+DATE(1970,1,1)</f>
        <v>42425</v>
      </c>
      <c r="P654" t="b">
        <v>0</v>
      </c>
      <c r="Q654" t="b">
        <v>1</v>
      </c>
      <c r="R654" t="s">
        <v>33</v>
      </c>
      <c r="S654" t="str" cm="1">
        <f t="array" ref="S654:T654">_xlfn.TEXTSPLIT(R654,"/")</f>
        <v>theater</v>
      </c>
      <c r="T654" t="str">
        <v>plays</v>
      </c>
    </row>
    <row r="655" spans="1:20" x14ac:dyDescent="0.5">
      <c r="A655">
        <v>634</v>
      </c>
      <c r="B655" t="s">
        <v>1310</v>
      </c>
      <c r="C655" s="2" t="s">
        <v>1311</v>
      </c>
      <c r="D655" s="4">
        <v>118200</v>
      </c>
      <c r="E655" s="4">
        <v>92824</v>
      </c>
      <c r="F655" s="6">
        <f>E655/D655</f>
        <v>0.78531302876480547</v>
      </c>
      <c r="G655" t="s">
        <v>74</v>
      </c>
      <c r="H655" s="4">
        <v>1658</v>
      </c>
      <c r="I655" s="4">
        <f>E655/H655</f>
        <v>55.985524728588658</v>
      </c>
      <c r="J655" t="s">
        <v>21</v>
      </c>
      <c r="K655" t="s">
        <v>22</v>
      </c>
      <c r="L655">
        <v>1490418000</v>
      </c>
      <c r="M655" s="10">
        <f>INT(((L655/60)/60)/24)+DATE(1970,1,1)</f>
        <v>42819</v>
      </c>
      <c r="N655">
        <v>1491627600</v>
      </c>
      <c r="O655" s="10">
        <f>INT(((N655/60)/60)/24)+DATE(1970,1,1)</f>
        <v>42833</v>
      </c>
      <c r="P655" t="b">
        <v>0</v>
      </c>
      <c r="Q655" t="b">
        <v>0</v>
      </c>
      <c r="R655" t="s">
        <v>269</v>
      </c>
      <c r="S655" t="str" cm="1">
        <f t="array" ref="S655:T655">_xlfn.TEXTSPLIT(R655,"/")</f>
        <v>film &amp; video</v>
      </c>
      <c r="T655" t="str">
        <v>television</v>
      </c>
    </row>
    <row r="656" spans="1:20" ht="31.5" x14ac:dyDescent="0.5">
      <c r="A656">
        <v>161</v>
      </c>
      <c r="B656" t="s">
        <v>374</v>
      </c>
      <c r="C656" s="2" t="s">
        <v>375</v>
      </c>
      <c r="D656" s="4">
        <v>5500</v>
      </c>
      <c r="E656" s="4">
        <v>4300</v>
      </c>
      <c r="F656" s="6">
        <f>E656/D656</f>
        <v>0.78181818181818186</v>
      </c>
      <c r="G656" t="s">
        <v>14</v>
      </c>
      <c r="H656" s="4">
        <v>75</v>
      </c>
      <c r="I656" s="4">
        <f>E656/H656</f>
        <v>57.333333333333336</v>
      </c>
      <c r="J656" t="s">
        <v>21</v>
      </c>
      <c r="K656" t="s">
        <v>22</v>
      </c>
      <c r="L656">
        <v>1442984400</v>
      </c>
      <c r="M656" s="10">
        <f>INT(((L656/60)/60)/24)+DATE(1970,1,1)</f>
        <v>42270</v>
      </c>
      <c r="N656">
        <v>1443502800</v>
      </c>
      <c r="O656" s="10">
        <f>INT(((N656/60)/60)/24)+DATE(1970,1,1)</f>
        <v>42276</v>
      </c>
      <c r="P656" t="b">
        <v>0</v>
      </c>
      <c r="Q656" t="b">
        <v>1</v>
      </c>
      <c r="R656" t="s">
        <v>28</v>
      </c>
      <c r="S656" t="str" cm="1">
        <f t="array" ref="S656:T656">_xlfn.TEXTSPLIT(R656,"/")</f>
        <v>technology</v>
      </c>
      <c r="T656" t="str">
        <v>web</v>
      </c>
    </row>
    <row r="657" spans="1:20" ht="31.5" x14ac:dyDescent="0.5">
      <c r="A657">
        <v>76</v>
      </c>
      <c r="B657" t="s">
        <v>200</v>
      </c>
      <c r="C657" s="2" t="s">
        <v>201</v>
      </c>
      <c r="D657" s="4">
        <v>122900</v>
      </c>
      <c r="E657" s="4">
        <v>95993</v>
      </c>
      <c r="F657" s="6">
        <f>E657/D657</f>
        <v>0.78106590724165992</v>
      </c>
      <c r="G657" t="s">
        <v>14</v>
      </c>
      <c r="H657" s="4">
        <v>1684</v>
      </c>
      <c r="I657" s="4">
        <f>E657/H657</f>
        <v>57.00296912114014</v>
      </c>
      <c r="J657" t="s">
        <v>21</v>
      </c>
      <c r="K657" t="s">
        <v>22</v>
      </c>
      <c r="L657">
        <v>1421992800</v>
      </c>
      <c r="M657" s="10">
        <f>INT(((L657/60)/60)/24)+DATE(1970,1,1)</f>
        <v>42027</v>
      </c>
      <c r="N657">
        <v>1426222800</v>
      </c>
      <c r="O657" s="10">
        <f>INT(((N657/60)/60)/24)+DATE(1970,1,1)</f>
        <v>42076</v>
      </c>
      <c r="P657" t="b">
        <v>1</v>
      </c>
      <c r="Q657" t="b">
        <v>1</v>
      </c>
      <c r="R657" t="s">
        <v>33</v>
      </c>
      <c r="S657" t="str" cm="1">
        <f t="array" ref="S657:T657">_xlfn.TEXTSPLIT(R657,"/")</f>
        <v>theater</v>
      </c>
      <c r="T657" t="str">
        <v>plays</v>
      </c>
    </row>
    <row r="658" spans="1:20" x14ac:dyDescent="0.5">
      <c r="A658">
        <v>993</v>
      </c>
      <c r="B658" t="s">
        <v>2013</v>
      </c>
      <c r="C658" s="2" t="s">
        <v>2014</v>
      </c>
      <c r="D658" s="4">
        <v>9800</v>
      </c>
      <c r="E658" s="4">
        <v>7608</v>
      </c>
      <c r="F658" s="6">
        <f>E658/D658</f>
        <v>0.77632653061224488</v>
      </c>
      <c r="G658" t="s">
        <v>74</v>
      </c>
      <c r="H658" s="4">
        <v>75</v>
      </c>
      <c r="I658" s="4">
        <f>E658/H658</f>
        <v>101.44</v>
      </c>
      <c r="J658" t="s">
        <v>107</v>
      </c>
      <c r="K658" t="s">
        <v>108</v>
      </c>
      <c r="L658">
        <v>1450936800</v>
      </c>
      <c r="M658" s="10">
        <f>INT(((L658/60)/60)/24)+DATE(1970,1,1)</f>
        <v>42362</v>
      </c>
      <c r="N658">
        <v>1452405600</v>
      </c>
      <c r="O658" s="10">
        <f>INT(((N658/60)/60)/24)+DATE(1970,1,1)</f>
        <v>42379</v>
      </c>
      <c r="P658" t="b">
        <v>0</v>
      </c>
      <c r="Q658" t="b">
        <v>1</v>
      </c>
      <c r="R658" t="s">
        <v>122</v>
      </c>
      <c r="S658" t="str" cm="1">
        <f t="array" ref="S658:T658">_xlfn.TEXTSPLIT(R658,"/")</f>
        <v>photography</v>
      </c>
      <c r="T658" t="str">
        <v>photography books</v>
      </c>
    </row>
    <row r="659" spans="1:20" ht="31.5" x14ac:dyDescent="0.5">
      <c r="A659">
        <v>877</v>
      </c>
      <c r="B659" t="s">
        <v>1786</v>
      </c>
      <c r="C659" s="2" t="s">
        <v>1787</v>
      </c>
      <c r="D659" s="4">
        <v>163600</v>
      </c>
      <c r="E659" s="4">
        <v>126628</v>
      </c>
      <c r="F659" s="6">
        <f>E659/D659</f>
        <v>0.77400977995110021</v>
      </c>
      <c r="G659" t="s">
        <v>14</v>
      </c>
      <c r="H659" s="4">
        <v>1229</v>
      </c>
      <c r="I659" s="4">
        <f>E659/H659</f>
        <v>103.033360455655</v>
      </c>
      <c r="J659" t="s">
        <v>21</v>
      </c>
      <c r="K659" t="s">
        <v>22</v>
      </c>
      <c r="L659">
        <v>1469509200</v>
      </c>
      <c r="M659" s="10">
        <f>INT(((L659/60)/60)/24)+DATE(1970,1,1)</f>
        <v>42577</v>
      </c>
      <c r="N659">
        <v>1469595600</v>
      </c>
      <c r="O659" s="10">
        <f>INT(((N659/60)/60)/24)+DATE(1970,1,1)</f>
        <v>42578</v>
      </c>
      <c r="P659" t="b">
        <v>0</v>
      </c>
      <c r="Q659" t="b">
        <v>0</v>
      </c>
      <c r="R659" t="s">
        <v>17</v>
      </c>
      <c r="S659" t="str" cm="1">
        <f t="array" ref="S659:T659">_xlfn.TEXTSPLIT(R659,"/")</f>
        <v>food</v>
      </c>
      <c r="T659" t="str">
        <v>food trucks</v>
      </c>
    </row>
    <row r="660" spans="1:20" x14ac:dyDescent="0.5">
      <c r="A660">
        <v>625</v>
      </c>
      <c r="B660" t="s">
        <v>1292</v>
      </c>
      <c r="C660" s="2" t="s">
        <v>1293</v>
      </c>
      <c r="D660" s="4">
        <v>7500</v>
      </c>
      <c r="E660" s="4">
        <v>5803</v>
      </c>
      <c r="F660" s="6">
        <f>E660/D660</f>
        <v>0.77373333333333338</v>
      </c>
      <c r="G660" t="s">
        <v>14</v>
      </c>
      <c r="H660" s="4">
        <v>62</v>
      </c>
      <c r="I660" s="4">
        <f>E660/H660</f>
        <v>93.596774193548384</v>
      </c>
      <c r="J660" t="s">
        <v>21</v>
      </c>
      <c r="K660" t="s">
        <v>22</v>
      </c>
      <c r="L660">
        <v>1580104800</v>
      </c>
      <c r="M660" s="10">
        <f>INT(((L660/60)/60)/24)+DATE(1970,1,1)</f>
        <v>43857</v>
      </c>
      <c r="N660">
        <v>1581314400</v>
      </c>
      <c r="O660" s="10">
        <f>INT(((N660/60)/60)/24)+DATE(1970,1,1)</f>
        <v>43871</v>
      </c>
      <c r="P660" t="b">
        <v>0</v>
      </c>
      <c r="Q660" t="b">
        <v>0</v>
      </c>
      <c r="R660" t="s">
        <v>33</v>
      </c>
      <c r="S660" t="str" cm="1">
        <f t="array" ref="S660:T660">_xlfn.TEXTSPLIT(R660,"/")</f>
        <v>theater</v>
      </c>
      <c r="T660" t="str">
        <v>plays</v>
      </c>
    </row>
    <row r="661" spans="1:20" x14ac:dyDescent="0.5">
      <c r="A661">
        <v>663</v>
      </c>
      <c r="B661" t="s">
        <v>1368</v>
      </c>
      <c r="C661" s="2" t="s">
        <v>1369</v>
      </c>
      <c r="D661" s="4">
        <v>10000</v>
      </c>
      <c r="E661" s="4">
        <v>7724</v>
      </c>
      <c r="F661" s="6">
        <f>E661/D661</f>
        <v>0.77239999999999998</v>
      </c>
      <c r="G661" t="s">
        <v>14</v>
      </c>
      <c r="H661" s="4">
        <v>87</v>
      </c>
      <c r="I661" s="4">
        <f>E661/H661</f>
        <v>88.781609195402297</v>
      </c>
      <c r="J661" t="s">
        <v>21</v>
      </c>
      <c r="K661" t="s">
        <v>22</v>
      </c>
      <c r="L661">
        <v>1286427600</v>
      </c>
      <c r="M661" s="10">
        <f>INT(((L661/60)/60)/24)+DATE(1970,1,1)</f>
        <v>40458</v>
      </c>
      <c r="N661">
        <v>1288414800</v>
      </c>
      <c r="O661" s="10">
        <f>INT(((N661/60)/60)/24)+DATE(1970,1,1)</f>
        <v>40481</v>
      </c>
      <c r="P661" t="b">
        <v>0</v>
      </c>
      <c r="Q661" t="b">
        <v>0</v>
      </c>
      <c r="R661" t="s">
        <v>33</v>
      </c>
      <c r="S661" t="str" cm="1">
        <f t="array" ref="S661:T661">_xlfn.TEXTSPLIT(R661,"/")</f>
        <v>theater</v>
      </c>
      <c r="T661" t="str">
        <v>plays</v>
      </c>
    </row>
    <row r="662" spans="1:20" x14ac:dyDescent="0.5">
      <c r="A662">
        <v>811</v>
      </c>
      <c r="B662" t="s">
        <v>1656</v>
      </c>
      <c r="C662" s="2" t="s">
        <v>1657</v>
      </c>
      <c r="D662" s="4">
        <v>92500</v>
      </c>
      <c r="E662" s="4">
        <v>71320</v>
      </c>
      <c r="F662" s="6">
        <f>E662/D662</f>
        <v>0.77102702702702708</v>
      </c>
      <c r="G662" t="s">
        <v>14</v>
      </c>
      <c r="H662" s="4">
        <v>679</v>
      </c>
      <c r="I662" s="4">
        <f>E662/H662</f>
        <v>105.03681885125184</v>
      </c>
      <c r="J662" t="s">
        <v>21</v>
      </c>
      <c r="K662" t="s">
        <v>22</v>
      </c>
      <c r="L662">
        <v>1452319200</v>
      </c>
      <c r="M662" s="10">
        <f>INT(((L662/60)/60)/24)+DATE(1970,1,1)</f>
        <v>42378</v>
      </c>
      <c r="N662">
        <v>1452492000</v>
      </c>
      <c r="O662" s="10">
        <f>INT(((N662/60)/60)/24)+DATE(1970,1,1)</f>
        <v>42380</v>
      </c>
      <c r="P662" t="b">
        <v>0</v>
      </c>
      <c r="Q662" t="b">
        <v>1</v>
      </c>
      <c r="R662" t="s">
        <v>89</v>
      </c>
      <c r="S662" t="str" cm="1">
        <f t="array" ref="S662:T662">_xlfn.TEXTSPLIT(R662,"/")</f>
        <v>games</v>
      </c>
      <c r="T662" t="str">
        <v>video games</v>
      </c>
    </row>
    <row r="663" spans="1:20" ht="31.5" x14ac:dyDescent="0.5">
      <c r="A663">
        <v>266</v>
      </c>
      <c r="B663" t="s">
        <v>584</v>
      </c>
      <c r="C663" s="2" t="s">
        <v>585</v>
      </c>
      <c r="D663" s="4">
        <v>111900</v>
      </c>
      <c r="E663" s="4">
        <v>85902</v>
      </c>
      <c r="F663" s="6">
        <f>E663/D663</f>
        <v>0.76766756032171579</v>
      </c>
      <c r="G663" t="s">
        <v>14</v>
      </c>
      <c r="H663" s="4">
        <v>3182</v>
      </c>
      <c r="I663" s="4">
        <f>E663/H663</f>
        <v>26.996228786926462</v>
      </c>
      <c r="J663" t="s">
        <v>107</v>
      </c>
      <c r="K663" t="s">
        <v>108</v>
      </c>
      <c r="L663">
        <v>1415340000</v>
      </c>
      <c r="M663" s="10">
        <f>INT(((L663/60)/60)/24)+DATE(1970,1,1)</f>
        <v>41950</v>
      </c>
      <c r="N663">
        <v>1418191200</v>
      </c>
      <c r="O663" s="10">
        <f>INT(((N663/60)/60)/24)+DATE(1970,1,1)</f>
        <v>41983</v>
      </c>
      <c r="P663" t="b">
        <v>0</v>
      </c>
      <c r="Q663" t="b">
        <v>1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5">
      <c r="A664">
        <v>231</v>
      </c>
      <c r="B664" t="s">
        <v>514</v>
      </c>
      <c r="C664" s="2" t="s">
        <v>515</v>
      </c>
      <c r="D664" s="4">
        <v>7200</v>
      </c>
      <c r="E664" s="4">
        <v>5523</v>
      </c>
      <c r="F664" s="6">
        <f>E664/D664</f>
        <v>0.76708333333333334</v>
      </c>
      <c r="G664" t="s">
        <v>74</v>
      </c>
      <c r="H664" s="4">
        <v>67</v>
      </c>
      <c r="I664" s="4">
        <f>E664/H664</f>
        <v>82.432835820895519</v>
      </c>
      <c r="J664" t="s">
        <v>21</v>
      </c>
      <c r="K664" t="s">
        <v>22</v>
      </c>
      <c r="L664">
        <v>1369112400</v>
      </c>
      <c r="M664" s="10">
        <f>INT(((L664/60)/60)/24)+DATE(1970,1,1)</f>
        <v>41415</v>
      </c>
      <c r="N664">
        <v>1374123600</v>
      </c>
      <c r="O664" s="10">
        <f>INT(((N664/60)/60)/24)+DATE(1970,1,1)</f>
        <v>41473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5">
      <c r="A665">
        <v>386</v>
      </c>
      <c r="B665" t="s">
        <v>824</v>
      </c>
      <c r="C665" s="2" t="s">
        <v>825</v>
      </c>
      <c r="D665" s="4">
        <v>135500</v>
      </c>
      <c r="E665" s="4">
        <v>103554</v>
      </c>
      <c r="F665" s="6">
        <f>E665/D665</f>
        <v>0.76423616236162362</v>
      </c>
      <c r="G665" t="s">
        <v>14</v>
      </c>
      <c r="H665" s="4">
        <v>1068</v>
      </c>
      <c r="I665" s="4">
        <f>E665/H665</f>
        <v>96.960674157303373</v>
      </c>
      <c r="J665" t="s">
        <v>21</v>
      </c>
      <c r="K665" t="s">
        <v>22</v>
      </c>
      <c r="L665">
        <v>1277528400</v>
      </c>
      <c r="M665" s="10">
        <f>INT(((L665/60)/60)/24)+DATE(1970,1,1)</f>
        <v>40355</v>
      </c>
      <c r="N665">
        <v>1278565200</v>
      </c>
      <c r="O665" s="10">
        <f>INT(((N665/60)/60)/24)+DATE(1970,1,1)</f>
        <v>40367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5">
      <c r="A666">
        <v>309</v>
      </c>
      <c r="B666" t="s">
        <v>670</v>
      </c>
      <c r="C666" s="2" t="s">
        <v>671</v>
      </c>
      <c r="D666" s="4">
        <v>4100</v>
      </c>
      <c r="E666" s="4">
        <v>3087</v>
      </c>
      <c r="F666" s="6">
        <f>E666/D666</f>
        <v>0.75292682926829269</v>
      </c>
      <c r="G666" t="s">
        <v>74</v>
      </c>
      <c r="H666" s="4">
        <v>75</v>
      </c>
      <c r="I666" s="4">
        <f>E666/H666</f>
        <v>41.16</v>
      </c>
      <c r="J666" t="s">
        <v>21</v>
      </c>
      <c r="K666" t="s">
        <v>22</v>
      </c>
      <c r="L666">
        <v>1316581200</v>
      </c>
      <c r="M666" s="10">
        <f>INT(((L666/60)/60)/24)+DATE(1970,1,1)</f>
        <v>40807</v>
      </c>
      <c r="N666">
        <v>1318309200</v>
      </c>
      <c r="O666" s="10">
        <f>INT(((N666/60)/60)/24)+DATE(1970,1,1)</f>
        <v>40827</v>
      </c>
      <c r="P666" t="b">
        <v>0</v>
      </c>
      <c r="Q666" t="b">
        <v>1</v>
      </c>
      <c r="R666" t="s">
        <v>60</v>
      </c>
      <c r="S666" t="str" cm="1">
        <f t="array" ref="S666:T666">_xlfn.TEXTSPLIT(R666,"/")</f>
        <v>music</v>
      </c>
      <c r="T666" t="str">
        <v>indie rock</v>
      </c>
    </row>
    <row r="667" spans="1:20" x14ac:dyDescent="0.5">
      <c r="A667">
        <v>836</v>
      </c>
      <c r="B667" t="s">
        <v>1705</v>
      </c>
      <c r="C667" s="2" t="s">
        <v>1706</v>
      </c>
      <c r="D667" s="4">
        <v>8100</v>
      </c>
      <c r="E667" s="4">
        <v>6086</v>
      </c>
      <c r="F667" s="6">
        <f>E667/D667</f>
        <v>0.75135802469135804</v>
      </c>
      <c r="G667" t="s">
        <v>14</v>
      </c>
      <c r="H667" s="4">
        <v>94</v>
      </c>
      <c r="I667" s="4">
        <f>E667/H667</f>
        <v>64.744680851063833</v>
      </c>
      <c r="J667" t="s">
        <v>21</v>
      </c>
      <c r="K667" t="s">
        <v>22</v>
      </c>
      <c r="L667">
        <v>1265349600</v>
      </c>
      <c r="M667" s="10">
        <f>INT(((L667/60)/60)/24)+DATE(1970,1,1)</f>
        <v>40214</v>
      </c>
      <c r="N667">
        <v>1266300000</v>
      </c>
      <c r="O667" s="10">
        <f>INT(((N667/60)/60)/24)+DATE(1970,1,1)</f>
        <v>40225</v>
      </c>
      <c r="P667" t="b">
        <v>0</v>
      </c>
      <c r="Q667" t="b">
        <v>0</v>
      </c>
      <c r="R667" t="s">
        <v>60</v>
      </c>
      <c r="S667" t="str" cm="1">
        <f t="array" ref="S667:T667">_xlfn.TEXTSPLIT(R667,"/")</f>
        <v>music</v>
      </c>
      <c r="T667" t="str">
        <v>indie rock</v>
      </c>
    </row>
    <row r="668" spans="1:20" x14ac:dyDescent="0.5">
      <c r="A668">
        <v>176</v>
      </c>
      <c r="B668" t="s">
        <v>404</v>
      </c>
      <c r="C668" s="2" t="s">
        <v>405</v>
      </c>
      <c r="D668" s="4">
        <v>115000</v>
      </c>
      <c r="E668" s="4">
        <v>86060</v>
      </c>
      <c r="F668" s="6">
        <f>E668/D668</f>
        <v>0.74834782608695649</v>
      </c>
      <c r="G668" t="s">
        <v>14</v>
      </c>
      <c r="H668" s="4">
        <v>782</v>
      </c>
      <c r="I668" s="4">
        <f>E668/H668</f>
        <v>110.05115089514067</v>
      </c>
      <c r="J668" t="s">
        <v>21</v>
      </c>
      <c r="K668" t="s">
        <v>22</v>
      </c>
      <c r="L668">
        <v>1472878800</v>
      </c>
      <c r="M668" s="10">
        <f>INT(((L668/60)/60)/24)+DATE(1970,1,1)</f>
        <v>42616</v>
      </c>
      <c r="N668">
        <v>1473656400</v>
      </c>
      <c r="O668" s="10">
        <f>INT(((N668/60)/60)/24)+DATE(1970,1,1)</f>
        <v>42625</v>
      </c>
      <c r="P668" t="b">
        <v>0</v>
      </c>
      <c r="Q668" t="b">
        <v>0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x14ac:dyDescent="0.5">
      <c r="A669">
        <v>308</v>
      </c>
      <c r="B669" t="s">
        <v>668</v>
      </c>
      <c r="C669" s="2" t="s">
        <v>669</v>
      </c>
      <c r="D669" s="4">
        <v>118200</v>
      </c>
      <c r="E669" s="4">
        <v>87560</v>
      </c>
      <c r="F669" s="6">
        <f>E669/D669</f>
        <v>0.74077834179357027</v>
      </c>
      <c r="G669" t="s">
        <v>14</v>
      </c>
      <c r="H669" s="4">
        <v>803</v>
      </c>
      <c r="I669" s="4">
        <f>E669/H669</f>
        <v>109.04109589041096</v>
      </c>
      <c r="J669" t="s">
        <v>21</v>
      </c>
      <c r="K669" t="s">
        <v>22</v>
      </c>
      <c r="L669">
        <v>1303102800</v>
      </c>
      <c r="M669" s="10">
        <f>INT(((L669/60)/60)/24)+DATE(1970,1,1)</f>
        <v>40651</v>
      </c>
      <c r="N669">
        <v>1303189200</v>
      </c>
      <c r="O669" s="10">
        <f>INT(((N669/60)/60)/24)+DATE(1970,1,1)</f>
        <v>40652</v>
      </c>
      <c r="P669" t="b">
        <v>0</v>
      </c>
      <c r="Q669" t="b">
        <v>0</v>
      </c>
      <c r="R669" t="s">
        <v>33</v>
      </c>
      <c r="S669" t="str" cm="1">
        <f t="array" ref="S669:T669">_xlfn.TEXTSPLIT(R669,"/")</f>
        <v>theater</v>
      </c>
      <c r="T669" t="str">
        <v>plays</v>
      </c>
    </row>
    <row r="670" spans="1:20" x14ac:dyDescent="0.5">
      <c r="A670">
        <v>977</v>
      </c>
      <c r="B670" t="s">
        <v>1258</v>
      </c>
      <c r="C670" s="2" t="s">
        <v>1983</v>
      </c>
      <c r="D670" s="4">
        <v>7000</v>
      </c>
      <c r="E670" s="4">
        <v>5177</v>
      </c>
      <c r="F670" s="6">
        <f>E670/D670</f>
        <v>0.73957142857142855</v>
      </c>
      <c r="G670" t="s">
        <v>14</v>
      </c>
      <c r="H670" s="4">
        <v>67</v>
      </c>
      <c r="I670" s="4">
        <f>E670/H670</f>
        <v>77.268656716417908</v>
      </c>
      <c r="J670" t="s">
        <v>21</v>
      </c>
      <c r="K670" t="s">
        <v>22</v>
      </c>
      <c r="L670">
        <v>1517983200</v>
      </c>
      <c r="M670" s="10">
        <f>INT(((L670/60)/60)/24)+DATE(1970,1,1)</f>
        <v>43138</v>
      </c>
      <c r="N670">
        <v>1520748000</v>
      </c>
      <c r="O670" s="10">
        <f>INT(((N670/60)/60)/24)+DATE(1970,1,1)</f>
        <v>43170</v>
      </c>
      <c r="P670" t="b">
        <v>0</v>
      </c>
      <c r="Q670" t="b">
        <v>0</v>
      </c>
      <c r="R670" t="s">
        <v>17</v>
      </c>
      <c r="S670" t="str" cm="1">
        <f t="array" ref="S670:T670">_xlfn.TEXTSPLIT(R670,"/")</f>
        <v>food</v>
      </c>
      <c r="T670" t="str">
        <v>food trucks</v>
      </c>
    </row>
    <row r="671" spans="1:20" x14ac:dyDescent="0.5">
      <c r="A671">
        <v>156</v>
      </c>
      <c r="B671" t="s">
        <v>364</v>
      </c>
      <c r="C671" s="2" t="s">
        <v>365</v>
      </c>
      <c r="D671" s="4">
        <v>36400</v>
      </c>
      <c r="E671" s="4">
        <v>26914</v>
      </c>
      <c r="F671" s="6">
        <f>E671/D671</f>
        <v>0.73939560439560437</v>
      </c>
      <c r="G671" t="s">
        <v>74</v>
      </c>
      <c r="H671" s="4">
        <v>379</v>
      </c>
      <c r="I671" s="4">
        <f>E671/H671</f>
        <v>71.013192612137203</v>
      </c>
      <c r="J671" t="s">
        <v>26</v>
      </c>
      <c r="K671" t="s">
        <v>27</v>
      </c>
      <c r="L671">
        <v>1570251600</v>
      </c>
      <c r="M671" s="10">
        <f>INT(((L671/60)/60)/24)+DATE(1970,1,1)</f>
        <v>43743</v>
      </c>
      <c r="N671">
        <v>1572325200</v>
      </c>
      <c r="O671" s="10">
        <f>INT(((N671/60)/60)/24)+DATE(1970,1,1)</f>
        <v>43767</v>
      </c>
      <c r="P671" t="b">
        <v>0</v>
      </c>
      <c r="Q671" t="b">
        <v>0</v>
      </c>
      <c r="R671" t="s">
        <v>23</v>
      </c>
      <c r="S671" t="str" cm="1">
        <f t="array" ref="S671:T671">_xlfn.TEXTSPLIT(R671,"/")</f>
        <v>music</v>
      </c>
      <c r="T671" t="str">
        <v>rock</v>
      </c>
    </row>
    <row r="672" spans="1:20" x14ac:dyDescent="0.5">
      <c r="A672">
        <v>996</v>
      </c>
      <c r="B672" t="s">
        <v>2019</v>
      </c>
      <c r="C672" s="2" t="s">
        <v>2020</v>
      </c>
      <c r="D672" s="4">
        <v>6600</v>
      </c>
      <c r="E672" s="4">
        <v>4814</v>
      </c>
      <c r="F672" s="6">
        <f>E672/D672</f>
        <v>0.72939393939393937</v>
      </c>
      <c r="G672" t="s">
        <v>14</v>
      </c>
      <c r="H672" s="4">
        <v>112</v>
      </c>
      <c r="I672" s="4">
        <f>E672/H672</f>
        <v>42.982142857142854</v>
      </c>
      <c r="J672" t="s">
        <v>21</v>
      </c>
      <c r="K672" t="s">
        <v>22</v>
      </c>
      <c r="L672">
        <v>1357106400</v>
      </c>
      <c r="M672" s="10">
        <f>INT(((L672/60)/60)/24)+DATE(1970,1,1)</f>
        <v>41276</v>
      </c>
      <c r="N672">
        <v>1359698400</v>
      </c>
      <c r="O672" s="10">
        <f>INT(((N672/60)/60)/24)+DATE(1970,1,1)</f>
        <v>41306</v>
      </c>
      <c r="P672" t="b">
        <v>0</v>
      </c>
      <c r="Q672" t="b">
        <v>0</v>
      </c>
      <c r="R672" t="s">
        <v>33</v>
      </c>
      <c r="S672" t="str" cm="1">
        <f t="array" ref="S672:T672">_xlfn.TEXTSPLIT(R672,"/")</f>
        <v>theater</v>
      </c>
      <c r="T672" t="str">
        <v>plays</v>
      </c>
    </row>
    <row r="673" spans="1:20" x14ac:dyDescent="0.5">
      <c r="A673">
        <v>587</v>
      </c>
      <c r="B673" t="s">
        <v>1216</v>
      </c>
      <c r="C673" s="2" t="s">
        <v>1217</v>
      </c>
      <c r="D673" s="4">
        <v>9400</v>
      </c>
      <c r="E673" s="4">
        <v>6852</v>
      </c>
      <c r="F673" s="6">
        <f>E673/D673</f>
        <v>0.72893617021276591</v>
      </c>
      <c r="G673" t="s">
        <v>14</v>
      </c>
      <c r="H673" s="4">
        <v>156</v>
      </c>
      <c r="I673" s="4">
        <f>E673/H673</f>
        <v>43.92307692307692</v>
      </c>
      <c r="J673" t="s">
        <v>15</v>
      </c>
      <c r="K673" t="s">
        <v>16</v>
      </c>
      <c r="L673">
        <v>1547877600</v>
      </c>
      <c r="M673" s="10">
        <f>INT(((L673/60)/60)/24)+DATE(1970,1,1)</f>
        <v>43484</v>
      </c>
      <c r="N673">
        <v>1552366800</v>
      </c>
      <c r="O673" s="10">
        <f>INT(((N673/60)/60)/24)+DATE(1970,1,1)</f>
        <v>43536</v>
      </c>
      <c r="P673" t="b">
        <v>0</v>
      </c>
      <c r="Q673" t="b">
        <v>1</v>
      </c>
      <c r="R673" t="s">
        <v>17</v>
      </c>
      <c r="S673" t="str" cm="1">
        <f t="array" ref="S673:T673">_xlfn.TEXTSPLIT(R673,"/")</f>
        <v>food</v>
      </c>
      <c r="T673" t="str">
        <v>food trucks</v>
      </c>
    </row>
    <row r="674" spans="1:20" x14ac:dyDescent="0.5">
      <c r="A674">
        <v>539</v>
      </c>
      <c r="B674" t="s">
        <v>1123</v>
      </c>
      <c r="C674" s="2" t="s">
        <v>1124</v>
      </c>
      <c r="D674" s="4">
        <v>9800</v>
      </c>
      <c r="E674" s="4">
        <v>7120</v>
      </c>
      <c r="F674" s="6">
        <f>E674/D674</f>
        <v>0.72653061224489801</v>
      </c>
      <c r="G674" t="s">
        <v>14</v>
      </c>
      <c r="H674" s="4">
        <v>77</v>
      </c>
      <c r="I674" s="4">
        <f>E674/H674</f>
        <v>92.467532467532465</v>
      </c>
      <c r="J674" t="s">
        <v>21</v>
      </c>
      <c r="K674" t="s">
        <v>22</v>
      </c>
      <c r="L674">
        <v>1561957200</v>
      </c>
      <c r="M674" s="10">
        <f>INT(((L674/60)/60)/24)+DATE(1970,1,1)</f>
        <v>43647</v>
      </c>
      <c r="N674">
        <v>1562475600</v>
      </c>
      <c r="O674" s="10">
        <f>INT(((N674/60)/60)/24)+DATE(1970,1,1)</f>
        <v>43653</v>
      </c>
      <c r="P674" t="b">
        <v>0</v>
      </c>
      <c r="Q674" t="b">
        <v>1</v>
      </c>
      <c r="R674" t="s">
        <v>17</v>
      </c>
      <c r="S674" t="str" cm="1">
        <f t="array" ref="S674:T674">_xlfn.TEXTSPLIT(R674,"/")</f>
        <v>food</v>
      </c>
      <c r="T674" t="str">
        <v>food trucks</v>
      </c>
    </row>
    <row r="675" spans="1:20" x14ac:dyDescent="0.5">
      <c r="A675">
        <v>931</v>
      </c>
      <c r="B675" t="s">
        <v>1894</v>
      </c>
      <c r="C675" s="2" t="s">
        <v>1895</v>
      </c>
      <c r="D675" s="4">
        <v>7900</v>
      </c>
      <c r="E675" s="4">
        <v>5729</v>
      </c>
      <c r="F675" s="6">
        <f>E675/D675</f>
        <v>0.72518987341772156</v>
      </c>
      <c r="G675" t="s">
        <v>14</v>
      </c>
      <c r="H675" s="4">
        <v>112</v>
      </c>
      <c r="I675" s="4">
        <f>E675/H675</f>
        <v>51.151785714285715</v>
      </c>
      <c r="J675" t="s">
        <v>21</v>
      </c>
      <c r="K675" t="s">
        <v>22</v>
      </c>
      <c r="L675">
        <v>1403931600</v>
      </c>
      <c r="M675" s="10">
        <f>INT(((L675/60)/60)/24)+DATE(1970,1,1)</f>
        <v>41818</v>
      </c>
      <c r="N675">
        <v>1404104400</v>
      </c>
      <c r="O675" s="10">
        <f>INT(((N675/60)/60)/24)+DATE(1970,1,1)</f>
        <v>41820</v>
      </c>
      <c r="P675" t="b">
        <v>0</v>
      </c>
      <c r="Q675" t="b">
        <v>1</v>
      </c>
      <c r="R675" t="s">
        <v>33</v>
      </c>
      <c r="S675" t="str" cm="1">
        <f t="array" ref="S675:T675">_xlfn.TEXTSPLIT(R675,"/")</f>
        <v>theater</v>
      </c>
      <c r="T675" t="str">
        <v>plays</v>
      </c>
    </row>
    <row r="676" spans="1:20" x14ac:dyDescent="0.5">
      <c r="A676">
        <v>185</v>
      </c>
      <c r="B676" t="s">
        <v>422</v>
      </c>
      <c r="C676" s="2" t="s">
        <v>423</v>
      </c>
      <c r="D676" s="4">
        <v>1000</v>
      </c>
      <c r="E676" s="4">
        <v>718</v>
      </c>
      <c r="F676" s="6">
        <f>E676/D676</f>
        <v>0.71799999999999997</v>
      </c>
      <c r="G676" t="s">
        <v>14</v>
      </c>
      <c r="H676" s="4">
        <v>19</v>
      </c>
      <c r="I676" s="4">
        <f>E676/H676</f>
        <v>37.789473684210527</v>
      </c>
      <c r="J676" t="s">
        <v>21</v>
      </c>
      <c r="K676" t="s">
        <v>22</v>
      </c>
      <c r="L676">
        <v>1526187600</v>
      </c>
      <c r="M676" s="10">
        <f>INT(((L676/60)/60)/24)+DATE(1970,1,1)</f>
        <v>43233</v>
      </c>
      <c r="N676">
        <v>1527138000</v>
      </c>
      <c r="O676" s="10">
        <f>INT(((N676/60)/60)/24)+DATE(1970,1,1)</f>
        <v>43244</v>
      </c>
      <c r="P676" t="b">
        <v>0</v>
      </c>
      <c r="Q676" t="b">
        <v>0</v>
      </c>
      <c r="R676" t="s">
        <v>269</v>
      </c>
      <c r="S676" t="str" cm="1">
        <f t="array" ref="S676:T676">_xlfn.TEXTSPLIT(R676,"/")</f>
        <v>film &amp; video</v>
      </c>
      <c r="T676" t="str">
        <v>television</v>
      </c>
    </row>
    <row r="677" spans="1:20" x14ac:dyDescent="0.5">
      <c r="A677">
        <v>348</v>
      </c>
      <c r="B677" t="s">
        <v>748</v>
      </c>
      <c r="C677" s="2" t="s">
        <v>749</v>
      </c>
      <c r="D677" s="4">
        <v>199000</v>
      </c>
      <c r="E677" s="4">
        <v>142823</v>
      </c>
      <c r="F677" s="6">
        <f>E677/D677</f>
        <v>0.71770351758793971</v>
      </c>
      <c r="G677" t="s">
        <v>14</v>
      </c>
      <c r="H677" s="4">
        <v>3483</v>
      </c>
      <c r="I677" s="4">
        <f>E677/H677</f>
        <v>41.005742176284812</v>
      </c>
      <c r="J677" t="s">
        <v>21</v>
      </c>
      <c r="K677" t="s">
        <v>22</v>
      </c>
      <c r="L677">
        <v>1487224800</v>
      </c>
      <c r="M677" s="10">
        <f>INT(((L677/60)/60)/24)+DATE(1970,1,1)</f>
        <v>42782</v>
      </c>
      <c r="N677">
        <v>1488348000</v>
      </c>
      <c r="O677" s="10">
        <f>INT(((N677/60)/60)/24)+DATE(1970,1,1)</f>
        <v>42795</v>
      </c>
      <c r="P677" t="b">
        <v>0</v>
      </c>
      <c r="Q677" t="b">
        <v>0</v>
      </c>
      <c r="R677" t="s">
        <v>17</v>
      </c>
      <c r="S677" t="str" cm="1">
        <f t="array" ref="S677:T677">_xlfn.TEXTSPLIT(R677,"/")</f>
        <v>food</v>
      </c>
      <c r="T677" t="str">
        <v>food trucks</v>
      </c>
    </row>
    <row r="678" spans="1:20" x14ac:dyDescent="0.5">
      <c r="A678">
        <v>135</v>
      </c>
      <c r="B678" t="s">
        <v>322</v>
      </c>
      <c r="C678" s="2" t="s">
        <v>323</v>
      </c>
      <c r="D678" s="4">
        <v>7700</v>
      </c>
      <c r="E678" s="4">
        <v>5488</v>
      </c>
      <c r="F678" s="6">
        <f>E678/D678</f>
        <v>0.71272727272727276</v>
      </c>
      <c r="G678" t="s">
        <v>14</v>
      </c>
      <c r="H678" s="4">
        <v>117</v>
      </c>
      <c r="I678" s="4">
        <f>E678/H678</f>
        <v>46.905982905982903</v>
      </c>
      <c r="J678" t="s">
        <v>21</v>
      </c>
      <c r="K678" t="s">
        <v>22</v>
      </c>
      <c r="L678">
        <v>1362636000</v>
      </c>
      <c r="M678" s="10">
        <f>INT(((L678/60)/60)/24)+DATE(1970,1,1)</f>
        <v>41340</v>
      </c>
      <c r="N678">
        <v>1363064400</v>
      </c>
      <c r="O678" s="10">
        <f>INT(((N678/60)/60)/24)+DATE(1970,1,1)</f>
        <v>41345</v>
      </c>
      <c r="P678" t="b">
        <v>0</v>
      </c>
      <c r="Q678" t="b">
        <v>1</v>
      </c>
      <c r="R678" t="s">
        <v>33</v>
      </c>
      <c r="S678" t="str" cm="1">
        <f t="array" ref="S678:T678">_xlfn.TEXTSPLIT(R678,"/")</f>
        <v>theater</v>
      </c>
      <c r="T678" t="str">
        <v>plays</v>
      </c>
    </row>
    <row r="679" spans="1:20" x14ac:dyDescent="0.5">
      <c r="A679">
        <v>509</v>
      </c>
      <c r="B679" t="s">
        <v>398</v>
      </c>
      <c r="C679" s="2" t="s">
        <v>1065</v>
      </c>
      <c r="D679" s="4">
        <v>168500</v>
      </c>
      <c r="E679" s="4">
        <v>119510</v>
      </c>
      <c r="F679" s="6">
        <f>E679/D679</f>
        <v>0.70925816023738875</v>
      </c>
      <c r="G679" t="s">
        <v>14</v>
      </c>
      <c r="H679" s="4">
        <v>1258</v>
      </c>
      <c r="I679" s="4">
        <f>E679/H679</f>
        <v>95</v>
      </c>
      <c r="J679" t="s">
        <v>21</v>
      </c>
      <c r="K679" t="s">
        <v>22</v>
      </c>
      <c r="L679">
        <v>1336194000</v>
      </c>
      <c r="M679" s="10">
        <f>INT(((L679/60)/60)/24)+DATE(1970,1,1)</f>
        <v>41034</v>
      </c>
      <c r="N679">
        <v>1337058000</v>
      </c>
      <c r="O679" s="10">
        <f>INT(((N679/60)/60)/24)+DATE(1970,1,1)</f>
        <v>41044</v>
      </c>
      <c r="P679" t="b">
        <v>0</v>
      </c>
      <c r="Q679" t="b">
        <v>0</v>
      </c>
      <c r="R679" t="s">
        <v>33</v>
      </c>
      <c r="S679" t="str" cm="1">
        <f t="array" ref="S679:T679">_xlfn.TEXTSPLIT(R679,"/")</f>
        <v>theater</v>
      </c>
      <c r="T679" t="str">
        <v>plays</v>
      </c>
    </row>
    <row r="680" spans="1:20" ht="31.5" x14ac:dyDescent="0.5">
      <c r="A680">
        <v>501</v>
      </c>
      <c r="B680" t="s">
        <v>1050</v>
      </c>
      <c r="C680" s="2" t="s">
        <v>1051</v>
      </c>
      <c r="D680" s="4">
        <v>153600</v>
      </c>
      <c r="E680" s="4">
        <v>107743</v>
      </c>
      <c r="F680" s="6">
        <f>E680/D680</f>
        <v>0.70145182291666663</v>
      </c>
      <c r="G680" t="s">
        <v>14</v>
      </c>
      <c r="H680" s="4">
        <v>1796</v>
      </c>
      <c r="I680" s="4">
        <f>E680/H680</f>
        <v>59.990534521158132</v>
      </c>
      <c r="J680" t="s">
        <v>21</v>
      </c>
      <c r="K680" t="s">
        <v>22</v>
      </c>
      <c r="L680">
        <v>1363064400</v>
      </c>
      <c r="M680" s="10">
        <f>INT(((L680/60)/60)/24)+DATE(1970,1,1)</f>
        <v>41345</v>
      </c>
      <c r="N680">
        <v>1363237200</v>
      </c>
      <c r="O680" s="10">
        <f>INT(((N680/60)/60)/24)+DATE(1970,1,1)</f>
        <v>41347</v>
      </c>
      <c r="P680" t="b">
        <v>0</v>
      </c>
      <c r="Q680" t="b">
        <v>0</v>
      </c>
      <c r="R680" t="s">
        <v>42</v>
      </c>
      <c r="S680" t="str" cm="1">
        <f t="array" ref="S680:T680">_xlfn.TEXTSPLIT(R680,"/")</f>
        <v>film &amp; video</v>
      </c>
      <c r="T680" t="str">
        <v>documentary</v>
      </c>
    </row>
    <row r="681" spans="1:20" x14ac:dyDescent="0.5">
      <c r="A681">
        <v>952</v>
      </c>
      <c r="B681" t="s">
        <v>1934</v>
      </c>
      <c r="C681" s="2" t="s">
        <v>1935</v>
      </c>
      <c r="D681" s="4">
        <v>145500</v>
      </c>
      <c r="E681" s="4">
        <v>101987</v>
      </c>
      <c r="F681" s="6">
        <f>E681/D681</f>
        <v>0.70094158075601376</v>
      </c>
      <c r="G681" t="s">
        <v>74</v>
      </c>
      <c r="H681" s="4">
        <v>2266</v>
      </c>
      <c r="I681" s="4">
        <f>E681/H681</f>
        <v>45.007502206531335</v>
      </c>
      <c r="J681" t="s">
        <v>21</v>
      </c>
      <c r="K681" t="s">
        <v>22</v>
      </c>
      <c r="L681">
        <v>1470718800</v>
      </c>
      <c r="M681" s="10">
        <f>INT(((L681/60)/60)/24)+DATE(1970,1,1)</f>
        <v>42591</v>
      </c>
      <c r="N681">
        <v>1471928400</v>
      </c>
      <c r="O681" s="10">
        <f>INT(((N681/60)/60)/24)+DATE(1970,1,1)</f>
        <v>42605</v>
      </c>
      <c r="P681" t="b">
        <v>0</v>
      </c>
      <c r="Q681" t="b">
        <v>0</v>
      </c>
      <c r="R681" t="s">
        <v>42</v>
      </c>
      <c r="S681" t="str" cm="1">
        <f t="array" ref="S681:T681">_xlfn.TEXTSPLIT(R681,"/")</f>
        <v>film &amp; video</v>
      </c>
      <c r="T681" t="str">
        <v>documentary</v>
      </c>
    </row>
    <row r="682" spans="1:20" x14ac:dyDescent="0.5">
      <c r="A682">
        <v>79</v>
      </c>
      <c r="B682" t="s">
        <v>207</v>
      </c>
      <c r="C682" s="2" t="s">
        <v>208</v>
      </c>
      <c r="D682" s="4">
        <v>57800</v>
      </c>
      <c r="E682" s="4">
        <v>40228</v>
      </c>
      <c r="F682" s="6">
        <f>E682/D682</f>
        <v>0.6959861591695502</v>
      </c>
      <c r="G682" t="s">
        <v>14</v>
      </c>
      <c r="H682" s="4">
        <v>838</v>
      </c>
      <c r="I682" s="4">
        <f>E682/H682</f>
        <v>48.004773269689736</v>
      </c>
      <c r="J682" t="s">
        <v>21</v>
      </c>
      <c r="K682" t="s">
        <v>22</v>
      </c>
      <c r="L682">
        <v>1529125200</v>
      </c>
      <c r="M682" s="10">
        <f>INT(((L682/60)/60)/24)+DATE(1970,1,1)</f>
        <v>43267</v>
      </c>
      <c r="N682">
        <v>1529557200</v>
      </c>
      <c r="O682" s="10">
        <f>INT(((N682/60)/60)/24)+DATE(1970,1,1)</f>
        <v>43272</v>
      </c>
      <c r="P682" t="b">
        <v>0</v>
      </c>
      <c r="Q682" t="b">
        <v>0</v>
      </c>
      <c r="R682" t="s">
        <v>33</v>
      </c>
      <c r="S682" t="str" cm="1">
        <f t="array" ref="S682:T682">_xlfn.TEXTSPLIT(R682,"/")</f>
        <v>theater</v>
      </c>
      <c r="T682" t="str">
        <v>plays</v>
      </c>
    </row>
    <row r="683" spans="1:20" x14ac:dyDescent="0.5">
      <c r="A683">
        <v>858</v>
      </c>
      <c r="B683" t="s">
        <v>1748</v>
      </c>
      <c r="C683" s="2" t="s">
        <v>1749</v>
      </c>
      <c r="D683" s="4">
        <v>4000</v>
      </c>
      <c r="E683" s="4">
        <v>2778</v>
      </c>
      <c r="F683" s="6">
        <f>E683/D683</f>
        <v>0.69450000000000001</v>
      </c>
      <c r="G683" t="s">
        <v>14</v>
      </c>
      <c r="H683" s="4">
        <v>35</v>
      </c>
      <c r="I683" s="4">
        <f>E683/H683</f>
        <v>79.371428571428567</v>
      </c>
      <c r="J683" t="s">
        <v>21</v>
      </c>
      <c r="K683" t="s">
        <v>22</v>
      </c>
      <c r="L683">
        <v>1524286800</v>
      </c>
      <c r="M683" s="10">
        <f>INT(((L683/60)/60)/24)+DATE(1970,1,1)</f>
        <v>43211</v>
      </c>
      <c r="N683">
        <v>1524891600</v>
      </c>
      <c r="O683" s="10">
        <f>INT(((N683/60)/60)/24)+DATE(1970,1,1)</f>
        <v>43218</v>
      </c>
      <c r="P683" t="b">
        <v>1</v>
      </c>
      <c r="Q683" t="b">
        <v>0</v>
      </c>
      <c r="R683" t="s">
        <v>17</v>
      </c>
      <c r="S683" t="str" cm="1">
        <f t="array" ref="S683:T683">_xlfn.TEXTSPLIT(R683,"/")</f>
        <v>food</v>
      </c>
      <c r="T683" t="str">
        <v>food trucks</v>
      </c>
    </row>
    <row r="684" spans="1:20" x14ac:dyDescent="0.5">
      <c r="A684">
        <v>4</v>
      </c>
      <c r="B684" t="s">
        <v>31</v>
      </c>
      <c r="C684" s="2" t="s">
        <v>32</v>
      </c>
      <c r="D684" s="4">
        <v>7600</v>
      </c>
      <c r="E684" s="4">
        <v>5265</v>
      </c>
      <c r="F684" s="6">
        <f>E684/D684</f>
        <v>0.69276315789473686</v>
      </c>
      <c r="G684" t="s">
        <v>14</v>
      </c>
      <c r="H684" s="4">
        <v>53</v>
      </c>
      <c r="I684" s="4">
        <f>E684/H684</f>
        <v>99.339622641509436</v>
      </c>
      <c r="J684" t="s">
        <v>21</v>
      </c>
      <c r="K684" t="s">
        <v>22</v>
      </c>
      <c r="L684">
        <v>1547964000</v>
      </c>
      <c r="M684" s="10">
        <f>INT(((L684/60)/60)/24)+DATE(1970,1,1)</f>
        <v>43485</v>
      </c>
      <c r="N684">
        <v>1548309600</v>
      </c>
      <c r="O684" s="10">
        <f>INT(((N684/60)/60)/24)+DATE(1970,1,1)</f>
        <v>43489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5">
      <c r="A685">
        <v>875</v>
      </c>
      <c r="B685" t="s">
        <v>1782</v>
      </c>
      <c r="C685" s="2" t="s">
        <v>1783</v>
      </c>
      <c r="D685" s="4">
        <v>7900</v>
      </c>
      <c r="E685" s="4">
        <v>5465</v>
      </c>
      <c r="F685" s="6">
        <f>E685/D685</f>
        <v>0.6917721518987342</v>
      </c>
      <c r="G685" t="s">
        <v>14</v>
      </c>
      <c r="H685" s="4">
        <v>67</v>
      </c>
      <c r="I685" s="4">
        <f>E685/H685</f>
        <v>81.567164179104481</v>
      </c>
      <c r="J685" t="s">
        <v>21</v>
      </c>
      <c r="K685" t="s">
        <v>22</v>
      </c>
      <c r="L685">
        <v>1294898400</v>
      </c>
      <c r="M685" s="10">
        <f>INT(((L685/60)/60)/24)+DATE(1970,1,1)</f>
        <v>40556</v>
      </c>
      <c r="N685">
        <v>1294984800</v>
      </c>
      <c r="O685" s="10">
        <f>INT(((N685/60)/60)/24)+DATE(1970,1,1)</f>
        <v>40557</v>
      </c>
      <c r="P685" t="b">
        <v>0</v>
      </c>
      <c r="Q685" t="b">
        <v>0</v>
      </c>
      <c r="R685" t="s">
        <v>23</v>
      </c>
      <c r="S685" t="str" cm="1">
        <f t="array" ref="S685:T685">_xlfn.TEXTSPLIT(R685,"/")</f>
        <v>music</v>
      </c>
      <c r="T685" t="str">
        <v>rock</v>
      </c>
    </row>
    <row r="686" spans="1:20" x14ac:dyDescent="0.5">
      <c r="A686">
        <v>183</v>
      </c>
      <c r="B686" t="s">
        <v>418</v>
      </c>
      <c r="C686" s="2" t="s">
        <v>419</v>
      </c>
      <c r="D686" s="4">
        <v>5100</v>
      </c>
      <c r="E686" s="4">
        <v>3525</v>
      </c>
      <c r="F686" s="6">
        <f>E686/D686</f>
        <v>0.69117647058823528</v>
      </c>
      <c r="G686" t="s">
        <v>14</v>
      </c>
      <c r="H686" s="4">
        <v>86</v>
      </c>
      <c r="I686" s="4">
        <f>E686/H686</f>
        <v>40.988372093023258</v>
      </c>
      <c r="J686" t="s">
        <v>15</v>
      </c>
      <c r="K686" t="s">
        <v>16</v>
      </c>
      <c r="L686">
        <v>1284008400</v>
      </c>
      <c r="M686" s="10">
        <f>INT(((L686/60)/60)/24)+DATE(1970,1,1)</f>
        <v>40430</v>
      </c>
      <c r="N686">
        <v>1285131600</v>
      </c>
      <c r="O686" s="10">
        <f>INT(((N686/60)/60)/24)+DATE(1970,1,1)</f>
        <v>40443</v>
      </c>
      <c r="P686" t="b">
        <v>0</v>
      </c>
      <c r="Q686" t="b">
        <v>0</v>
      </c>
      <c r="R686" t="s">
        <v>23</v>
      </c>
      <c r="S686" t="str" cm="1">
        <f t="array" ref="S686:T686">_xlfn.TEXTSPLIT(R686,"/")</f>
        <v>music</v>
      </c>
      <c r="T686" t="str">
        <v>rock</v>
      </c>
    </row>
    <row r="687" spans="1:20" x14ac:dyDescent="0.5">
      <c r="A687">
        <v>828</v>
      </c>
      <c r="B687" t="s">
        <v>1689</v>
      </c>
      <c r="C687" s="2" t="s">
        <v>1690</v>
      </c>
      <c r="D687" s="4">
        <v>7100</v>
      </c>
      <c r="E687" s="4">
        <v>4899</v>
      </c>
      <c r="F687" s="6">
        <f>E687/D687</f>
        <v>0.69</v>
      </c>
      <c r="G687" t="s">
        <v>14</v>
      </c>
      <c r="H687" s="4">
        <v>70</v>
      </c>
      <c r="I687" s="4">
        <f>E687/H687</f>
        <v>69.98571428571428</v>
      </c>
      <c r="J687" t="s">
        <v>21</v>
      </c>
      <c r="K687" t="s">
        <v>22</v>
      </c>
      <c r="L687">
        <v>1535432400</v>
      </c>
      <c r="M687" s="10">
        <f>INT(((L687/60)/60)/24)+DATE(1970,1,1)</f>
        <v>43340</v>
      </c>
      <c r="N687">
        <v>1537592400</v>
      </c>
      <c r="O687" s="10">
        <f>INT(((N687/60)/60)/24)+DATE(1970,1,1)</f>
        <v>43365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31.5" x14ac:dyDescent="0.5">
      <c r="A688">
        <v>190</v>
      </c>
      <c r="B688" t="s">
        <v>432</v>
      </c>
      <c r="C688" s="2" t="s">
        <v>433</v>
      </c>
      <c r="D688" s="4">
        <v>3700</v>
      </c>
      <c r="E688" s="4">
        <v>2538</v>
      </c>
      <c r="F688" s="6">
        <f>E688/D688</f>
        <v>0.68594594594594593</v>
      </c>
      <c r="G688" t="s">
        <v>14</v>
      </c>
      <c r="H688" s="4">
        <v>24</v>
      </c>
      <c r="I688" s="4">
        <f>E688/H688</f>
        <v>105.75</v>
      </c>
      <c r="J688" t="s">
        <v>21</v>
      </c>
      <c r="K688" t="s">
        <v>22</v>
      </c>
      <c r="L688">
        <v>1370322000</v>
      </c>
      <c r="M688" s="10">
        <f>INT(((L688/60)/60)/24)+DATE(1970,1,1)</f>
        <v>41429</v>
      </c>
      <c r="N688">
        <v>1370408400</v>
      </c>
      <c r="O688" s="10">
        <f>INT(((N688/60)/60)/24)+DATE(1970,1,1)</f>
        <v>41430</v>
      </c>
      <c r="P688" t="b">
        <v>0</v>
      </c>
      <c r="Q688" t="b">
        <v>1</v>
      </c>
      <c r="R688" t="s">
        <v>33</v>
      </c>
      <c r="S688" t="str" cm="1">
        <f t="array" ref="S688:T688">_xlfn.TEXTSPLIT(R688,"/")</f>
        <v>theater</v>
      </c>
      <c r="T688" t="str">
        <v>plays</v>
      </c>
    </row>
    <row r="689" spans="1:20" x14ac:dyDescent="0.5">
      <c r="A689">
        <v>759</v>
      </c>
      <c r="B689" t="s">
        <v>1554</v>
      </c>
      <c r="C689" s="2" t="s">
        <v>1555</v>
      </c>
      <c r="D689" s="4">
        <v>167500</v>
      </c>
      <c r="E689" s="4">
        <v>114615</v>
      </c>
      <c r="F689" s="6">
        <f>E689/D689</f>
        <v>0.6842686567164179</v>
      </c>
      <c r="G689" t="s">
        <v>14</v>
      </c>
      <c r="H689" s="4">
        <v>1274</v>
      </c>
      <c r="I689" s="4">
        <f>E689/H689</f>
        <v>89.964678178963894</v>
      </c>
      <c r="J689" t="s">
        <v>21</v>
      </c>
      <c r="K689" t="s">
        <v>22</v>
      </c>
      <c r="L689">
        <v>1517810400</v>
      </c>
      <c r="M689" s="10">
        <f>INT(((L689/60)/60)/24)+DATE(1970,1,1)</f>
        <v>43136</v>
      </c>
      <c r="N689">
        <v>1520402400</v>
      </c>
      <c r="O689" s="10">
        <f>INT(((N689/60)/60)/24)+DATE(1970,1,1)</f>
        <v>43166</v>
      </c>
      <c r="P689" t="b">
        <v>0</v>
      </c>
      <c r="Q689" t="b">
        <v>0</v>
      </c>
      <c r="R689" t="s">
        <v>50</v>
      </c>
      <c r="S689" t="str" cm="1">
        <f t="array" ref="S689:T689">_xlfn.TEXTSPLIT(R689,"/")</f>
        <v>music</v>
      </c>
      <c r="T689" t="str">
        <v>electric music</v>
      </c>
    </row>
    <row r="690" spans="1:20" x14ac:dyDescent="0.5">
      <c r="A690">
        <v>371</v>
      </c>
      <c r="B690" t="s">
        <v>794</v>
      </c>
      <c r="C690" s="2" t="s">
        <v>795</v>
      </c>
      <c r="D690" s="4">
        <v>189200</v>
      </c>
      <c r="E690" s="4">
        <v>128410</v>
      </c>
      <c r="F690" s="6">
        <f>E690/D690</f>
        <v>0.67869978858350954</v>
      </c>
      <c r="G690" t="s">
        <v>14</v>
      </c>
      <c r="H690" s="4">
        <v>2176</v>
      </c>
      <c r="I690" s="4">
        <f>E690/H690</f>
        <v>59.011948529411768</v>
      </c>
      <c r="J690" t="s">
        <v>21</v>
      </c>
      <c r="K690" t="s">
        <v>22</v>
      </c>
      <c r="L690">
        <v>1423375200</v>
      </c>
      <c r="M690" s="10">
        <f>INT(((L690/60)/60)/24)+DATE(1970,1,1)</f>
        <v>42043</v>
      </c>
      <c r="N690">
        <v>1427778000</v>
      </c>
      <c r="O690" s="10">
        <f>INT(((N690/60)/60)/24)+DATE(1970,1,1)</f>
        <v>42094</v>
      </c>
      <c r="P690" t="b">
        <v>0</v>
      </c>
      <c r="Q690" t="b">
        <v>0</v>
      </c>
      <c r="R690" t="s">
        <v>33</v>
      </c>
      <c r="S690" t="str" cm="1">
        <f t="array" ref="S690:T690">_xlfn.TEXTSPLIT(R690,"/")</f>
        <v>theater</v>
      </c>
      <c r="T690" t="str">
        <v>plays</v>
      </c>
    </row>
    <row r="691" spans="1:20" ht="31.5" x14ac:dyDescent="0.5">
      <c r="A691">
        <v>430</v>
      </c>
      <c r="B691" t="s">
        <v>909</v>
      </c>
      <c r="C691" s="2" t="s">
        <v>910</v>
      </c>
      <c r="D691" s="4">
        <v>8100</v>
      </c>
      <c r="E691" s="4">
        <v>5487</v>
      </c>
      <c r="F691" s="6">
        <f>E691/D691</f>
        <v>0.67740740740740746</v>
      </c>
      <c r="G691" t="s">
        <v>14</v>
      </c>
      <c r="H691" s="4">
        <v>84</v>
      </c>
      <c r="I691" s="4">
        <f>E691/H691</f>
        <v>65.321428571428569</v>
      </c>
      <c r="J691" t="s">
        <v>21</v>
      </c>
      <c r="K691" t="s">
        <v>22</v>
      </c>
      <c r="L691">
        <v>1569733200</v>
      </c>
      <c r="M691" s="10">
        <f>INT(((L691/60)/60)/24)+DATE(1970,1,1)</f>
        <v>43737</v>
      </c>
      <c r="N691">
        <v>1572670800</v>
      </c>
      <c r="O691" s="10">
        <f>INT(((N691/60)/60)/24)+DATE(1970,1,1)</f>
        <v>43771</v>
      </c>
      <c r="P691" t="b">
        <v>0</v>
      </c>
      <c r="Q691" t="b">
        <v>0</v>
      </c>
      <c r="R691" t="s">
        <v>33</v>
      </c>
      <c r="S691" t="str" cm="1">
        <f t="array" ref="S691:T691">_xlfn.TEXTSPLIT(R691,"/")</f>
        <v>theater</v>
      </c>
      <c r="T691" t="str">
        <v>plays</v>
      </c>
    </row>
    <row r="692" spans="1:20" x14ac:dyDescent="0.5">
      <c r="A692">
        <v>685</v>
      </c>
      <c r="B692" t="s">
        <v>1409</v>
      </c>
      <c r="C692" s="2" t="s">
        <v>1410</v>
      </c>
      <c r="D692" s="4">
        <v>140000</v>
      </c>
      <c r="E692" s="4">
        <v>94501</v>
      </c>
      <c r="F692" s="6">
        <f>E692/D692</f>
        <v>0.67500714285714281</v>
      </c>
      <c r="G692" t="s">
        <v>14</v>
      </c>
      <c r="H692" s="4">
        <v>926</v>
      </c>
      <c r="I692" s="4">
        <f>E692/H692</f>
        <v>102.05291576673866</v>
      </c>
      <c r="J692" t="s">
        <v>15</v>
      </c>
      <c r="K692" t="s">
        <v>16</v>
      </c>
      <c r="L692">
        <v>1440306000</v>
      </c>
      <c r="M692" s="10">
        <f>INT(((L692/60)/60)/24)+DATE(1970,1,1)</f>
        <v>42239</v>
      </c>
      <c r="N692">
        <v>1442379600</v>
      </c>
      <c r="O692" s="10">
        <f>INT(((N692/60)/60)/24)+DATE(1970,1,1)</f>
        <v>42263</v>
      </c>
      <c r="P692" t="b">
        <v>0</v>
      </c>
      <c r="Q692" t="b">
        <v>0</v>
      </c>
      <c r="R692" t="s">
        <v>33</v>
      </c>
      <c r="S692" t="str" cm="1">
        <f t="array" ref="S692:T692">_xlfn.TEXTSPLIT(R692,"/")</f>
        <v>theater</v>
      </c>
      <c r="T692" t="str">
        <v>plays</v>
      </c>
    </row>
    <row r="693" spans="1:20" x14ac:dyDescent="0.5">
      <c r="A693">
        <v>210</v>
      </c>
      <c r="B693" t="s">
        <v>472</v>
      </c>
      <c r="C693" s="2" t="s">
        <v>473</v>
      </c>
      <c r="D693" s="4">
        <v>9400</v>
      </c>
      <c r="E693" s="4">
        <v>6338</v>
      </c>
      <c r="F693" s="6">
        <f>E693/D693</f>
        <v>0.67425531914893622</v>
      </c>
      <c r="G693" t="s">
        <v>14</v>
      </c>
      <c r="H693" s="4">
        <v>226</v>
      </c>
      <c r="I693" s="4">
        <f>E693/H693</f>
        <v>28.044247787610619</v>
      </c>
      <c r="J693" t="s">
        <v>36</v>
      </c>
      <c r="K693" t="s">
        <v>37</v>
      </c>
      <c r="L693">
        <v>1488520800</v>
      </c>
      <c r="M693" s="10">
        <f>INT(((L693/60)/60)/24)+DATE(1970,1,1)</f>
        <v>42797</v>
      </c>
      <c r="N693">
        <v>1490850000</v>
      </c>
      <c r="O693" s="10">
        <f>INT(((N693/60)/60)/24)+DATE(1970,1,1)</f>
        <v>42824</v>
      </c>
      <c r="P693" t="b">
        <v>0</v>
      </c>
      <c r="Q693" t="b">
        <v>0</v>
      </c>
      <c r="R693" t="s">
        <v>474</v>
      </c>
      <c r="S693" t="str" cm="1">
        <f t="array" ref="S693:T693">_xlfn.TEXTSPLIT(R693,"/")</f>
        <v>film &amp; video</v>
      </c>
      <c r="T693" t="str">
        <v>science fiction</v>
      </c>
    </row>
    <row r="694" spans="1:20" x14ac:dyDescent="0.5">
      <c r="A694">
        <v>985</v>
      </c>
      <c r="B694" t="s">
        <v>1998</v>
      </c>
      <c r="C694" s="2" t="s">
        <v>1999</v>
      </c>
      <c r="D694" s="4">
        <v>170600</v>
      </c>
      <c r="E694" s="4">
        <v>114523</v>
      </c>
      <c r="F694" s="6">
        <f>E694/D694</f>
        <v>0.67129542790152408</v>
      </c>
      <c r="G694" t="s">
        <v>14</v>
      </c>
      <c r="H694" s="4">
        <v>4405</v>
      </c>
      <c r="I694" s="4">
        <f>E694/H694</f>
        <v>25.998410896708286</v>
      </c>
      <c r="J694" t="s">
        <v>21</v>
      </c>
      <c r="K694" t="s">
        <v>22</v>
      </c>
      <c r="L694">
        <v>1386309600</v>
      </c>
      <c r="M694" s="10">
        <f>INT(((L694/60)/60)/24)+DATE(1970,1,1)</f>
        <v>41614</v>
      </c>
      <c r="N694">
        <v>1388556000</v>
      </c>
      <c r="O694" s="10">
        <f>INT(((N694/60)/60)/24)+DATE(1970,1,1)</f>
        <v>41640</v>
      </c>
      <c r="P694" t="b">
        <v>0</v>
      </c>
      <c r="Q694" t="b">
        <v>1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x14ac:dyDescent="0.5">
      <c r="A695">
        <v>18</v>
      </c>
      <c r="B695" t="s">
        <v>72</v>
      </c>
      <c r="C695" s="2" t="s">
        <v>73</v>
      </c>
      <c r="D695" s="4">
        <v>9100</v>
      </c>
      <c r="E695" s="4">
        <v>6089</v>
      </c>
      <c r="F695" s="6">
        <f>E695/D695</f>
        <v>0.66912087912087914</v>
      </c>
      <c r="G695" t="s">
        <v>74</v>
      </c>
      <c r="H695" s="4">
        <v>135</v>
      </c>
      <c r="I695" s="4">
        <f>E695/H695</f>
        <v>45.103703703703701</v>
      </c>
      <c r="J695" t="s">
        <v>21</v>
      </c>
      <c r="K695" t="s">
        <v>22</v>
      </c>
      <c r="L695">
        <v>1536382800</v>
      </c>
      <c r="M695" s="10">
        <f>INT(((L695/60)/60)/24)+DATE(1970,1,1)</f>
        <v>43351</v>
      </c>
      <c r="N695">
        <v>1537074000</v>
      </c>
      <c r="O695" s="10">
        <f>INT(((N695/60)/60)/24)+DATE(1970,1,1)</f>
        <v>43359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5">
      <c r="A696">
        <v>14</v>
      </c>
      <c r="B696" t="s">
        <v>61</v>
      </c>
      <c r="C696" s="2" t="s">
        <v>62</v>
      </c>
      <c r="D696" s="4">
        <v>28200</v>
      </c>
      <c r="E696" s="4">
        <v>18829</v>
      </c>
      <c r="F696" s="6">
        <f>E696/D696</f>
        <v>0.66769503546099296</v>
      </c>
      <c r="G696" t="s">
        <v>14</v>
      </c>
      <c r="H696" s="4">
        <v>200</v>
      </c>
      <c r="I696" s="4">
        <f>E696/H696</f>
        <v>94.144999999999996</v>
      </c>
      <c r="J696" t="s">
        <v>21</v>
      </c>
      <c r="K696" t="s">
        <v>22</v>
      </c>
      <c r="L696">
        <v>1331013600</v>
      </c>
      <c r="M696" s="10">
        <f>INT(((L696/60)/60)/24)+DATE(1970,1,1)</f>
        <v>40974</v>
      </c>
      <c r="N696">
        <v>1333342800</v>
      </c>
      <c r="O696" s="10">
        <f>INT(((N696/60)/60)/24)+DATE(1970,1,1)</f>
        <v>41001</v>
      </c>
      <c r="P696" t="b">
        <v>0</v>
      </c>
      <c r="Q696" t="b">
        <v>0</v>
      </c>
      <c r="R696" t="s">
        <v>60</v>
      </c>
      <c r="S696" t="str" cm="1">
        <f t="array" ref="S696:T696">_xlfn.TEXTSPLIT(R696,"/")</f>
        <v>music</v>
      </c>
      <c r="T696" t="str">
        <v>indie rock</v>
      </c>
    </row>
    <row r="697" spans="1:20" x14ac:dyDescent="0.5">
      <c r="A697">
        <v>316</v>
      </c>
      <c r="B697" t="s">
        <v>684</v>
      </c>
      <c r="C697" s="2" t="s">
        <v>685</v>
      </c>
      <c r="D697" s="4">
        <v>9600</v>
      </c>
      <c r="E697" s="4">
        <v>6401</v>
      </c>
      <c r="F697" s="6">
        <f>E697/D697</f>
        <v>0.66677083333333331</v>
      </c>
      <c r="G697" t="s">
        <v>14</v>
      </c>
      <c r="H697" s="4">
        <v>108</v>
      </c>
      <c r="I697" s="4">
        <f>E697/H697</f>
        <v>59.268518518518519</v>
      </c>
      <c r="J697" t="s">
        <v>107</v>
      </c>
      <c r="K697" t="s">
        <v>108</v>
      </c>
      <c r="L697">
        <v>1574143200</v>
      </c>
      <c r="M697" s="10">
        <f>INT(((L697/60)/60)/24)+DATE(1970,1,1)</f>
        <v>43788</v>
      </c>
      <c r="N697">
        <v>1574229600</v>
      </c>
      <c r="O697" s="10">
        <f>INT(((N697/60)/60)/24)+DATE(1970,1,1)</f>
        <v>43789</v>
      </c>
      <c r="P697" t="b">
        <v>0</v>
      </c>
      <c r="Q697" t="b">
        <v>1</v>
      </c>
      <c r="R697" t="s">
        <v>17</v>
      </c>
      <c r="S697" t="str" cm="1">
        <f t="array" ref="S697:T697">_xlfn.TEXTSPLIT(R697,"/")</f>
        <v>food</v>
      </c>
      <c r="T697" t="str">
        <v>food trucks</v>
      </c>
    </row>
    <row r="698" spans="1:20" ht="31.5" x14ac:dyDescent="0.5">
      <c r="A698">
        <v>342</v>
      </c>
      <c r="B698" t="s">
        <v>736</v>
      </c>
      <c r="C698" s="2" t="s">
        <v>737</v>
      </c>
      <c r="D698" s="4">
        <v>47900</v>
      </c>
      <c r="E698" s="4">
        <v>31864</v>
      </c>
      <c r="F698" s="6">
        <f>E698/D698</f>
        <v>0.66521920668058454</v>
      </c>
      <c r="G698" t="s">
        <v>14</v>
      </c>
      <c r="H698" s="4">
        <v>328</v>
      </c>
      <c r="I698" s="4">
        <f>E698/H698</f>
        <v>97.146341463414629</v>
      </c>
      <c r="J698" t="s">
        <v>21</v>
      </c>
      <c r="K698" t="s">
        <v>22</v>
      </c>
      <c r="L698">
        <v>1374296400</v>
      </c>
      <c r="M698" s="10">
        <f>INT(((L698/60)/60)/24)+DATE(1970,1,1)</f>
        <v>41475</v>
      </c>
      <c r="N698">
        <v>1375333200</v>
      </c>
      <c r="O698" s="10">
        <f>INT(((N698/60)/60)/24)+DATE(1970,1,1)</f>
        <v>41487</v>
      </c>
      <c r="P698" t="b">
        <v>0</v>
      </c>
      <c r="Q698" t="b">
        <v>0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5">
      <c r="A699">
        <v>392</v>
      </c>
      <c r="B699" t="s">
        <v>836</v>
      </c>
      <c r="C699" s="2" t="s">
        <v>837</v>
      </c>
      <c r="D699" s="4">
        <v>102900</v>
      </c>
      <c r="E699" s="4">
        <v>67546</v>
      </c>
      <c r="F699" s="6">
        <f>E699/D699</f>
        <v>0.65642371234207963</v>
      </c>
      <c r="G699" t="s">
        <v>14</v>
      </c>
      <c r="H699" s="4">
        <v>1608</v>
      </c>
      <c r="I699" s="4">
        <f>E699/H699</f>
        <v>42.006218905472636</v>
      </c>
      <c r="J699" t="s">
        <v>21</v>
      </c>
      <c r="K699" t="s">
        <v>22</v>
      </c>
      <c r="L699">
        <v>1294293600</v>
      </c>
      <c r="M699" s="10">
        <f>INT(((L699/60)/60)/24)+DATE(1970,1,1)</f>
        <v>40549</v>
      </c>
      <c r="N699">
        <v>1294466400</v>
      </c>
      <c r="O699" s="10">
        <f>INT(((N699/60)/60)/24)+DATE(1970,1,1)</f>
        <v>40551</v>
      </c>
      <c r="P699" t="b">
        <v>0</v>
      </c>
      <c r="Q699" t="b">
        <v>0</v>
      </c>
      <c r="R699" t="s">
        <v>65</v>
      </c>
      <c r="S699" t="str" cm="1">
        <f t="array" ref="S699:T699">_xlfn.TEXTSPLIT(R699,"/")</f>
        <v>technology</v>
      </c>
      <c r="T699" t="str">
        <v>wearables</v>
      </c>
    </row>
    <row r="700" spans="1:20" x14ac:dyDescent="0.5">
      <c r="A700">
        <v>776</v>
      </c>
      <c r="B700" t="s">
        <v>1587</v>
      </c>
      <c r="C700" s="2" t="s">
        <v>1588</v>
      </c>
      <c r="D700" s="4">
        <v>110800</v>
      </c>
      <c r="E700" s="4">
        <v>72623</v>
      </c>
      <c r="F700" s="6">
        <f>E700/D700</f>
        <v>0.65544223826714798</v>
      </c>
      <c r="G700" t="s">
        <v>14</v>
      </c>
      <c r="H700" s="4">
        <v>2201</v>
      </c>
      <c r="I700" s="4">
        <f>E700/H700</f>
        <v>32.995456610631528</v>
      </c>
      <c r="J700" t="s">
        <v>21</v>
      </c>
      <c r="K700" t="s">
        <v>22</v>
      </c>
      <c r="L700">
        <v>1562216400</v>
      </c>
      <c r="M700" s="10">
        <f>INT(((L700/60)/60)/24)+DATE(1970,1,1)</f>
        <v>43650</v>
      </c>
      <c r="N700">
        <v>1563771600</v>
      </c>
      <c r="O700" s="10">
        <f>INT(((N700/60)/60)/24)+DATE(1970,1,1)</f>
        <v>43668</v>
      </c>
      <c r="P700" t="b">
        <v>0</v>
      </c>
      <c r="Q700" t="b">
        <v>0</v>
      </c>
      <c r="R700" t="s">
        <v>33</v>
      </c>
      <c r="S700" t="str" cm="1">
        <f t="array" ref="S700:T700">_xlfn.TEXTSPLIT(R700,"/")</f>
        <v>theater</v>
      </c>
      <c r="T700" t="str">
        <v>plays</v>
      </c>
    </row>
    <row r="701" spans="1:20" x14ac:dyDescent="0.5">
      <c r="A701">
        <v>155</v>
      </c>
      <c r="B701" t="s">
        <v>362</v>
      </c>
      <c r="C701" s="2" t="s">
        <v>363</v>
      </c>
      <c r="D701" s="4">
        <v>139500</v>
      </c>
      <c r="E701" s="4">
        <v>90706</v>
      </c>
      <c r="F701" s="6">
        <f>E701/D701</f>
        <v>0.65022222222222226</v>
      </c>
      <c r="G701" t="s">
        <v>14</v>
      </c>
      <c r="H701" s="4">
        <v>1194</v>
      </c>
      <c r="I701" s="4">
        <f>E701/H701</f>
        <v>75.968174204355108</v>
      </c>
      <c r="J701" t="s">
        <v>21</v>
      </c>
      <c r="K701" t="s">
        <v>22</v>
      </c>
      <c r="L701">
        <v>1269493200</v>
      </c>
      <c r="M701" s="10">
        <f>INT(((L701/60)/60)/24)+DATE(1970,1,1)</f>
        <v>40262</v>
      </c>
      <c r="N701">
        <v>1270789200</v>
      </c>
      <c r="O701" s="10">
        <f>INT(((N701/60)/60)/24)+DATE(1970,1,1)</f>
        <v>40277</v>
      </c>
      <c r="P701" t="b">
        <v>0</v>
      </c>
      <c r="Q701" t="b">
        <v>0</v>
      </c>
      <c r="R701" t="s">
        <v>33</v>
      </c>
      <c r="S701" t="str" cm="1">
        <f t="array" ref="S701:T701">_xlfn.TEXTSPLIT(R701,"/")</f>
        <v>theater</v>
      </c>
      <c r="T701" t="str">
        <v>plays</v>
      </c>
    </row>
    <row r="702" spans="1:20" x14ac:dyDescent="0.5">
      <c r="A702">
        <v>576</v>
      </c>
      <c r="B702" t="s">
        <v>1196</v>
      </c>
      <c r="C702" s="2" t="s">
        <v>1197</v>
      </c>
      <c r="D702" s="4">
        <v>9700</v>
      </c>
      <c r="E702" s="4">
        <v>6298</v>
      </c>
      <c r="F702" s="6">
        <f>E702/D702</f>
        <v>0.6492783505154639</v>
      </c>
      <c r="G702" t="s">
        <v>14</v>
      </c>
      <c r="H702" s="4">
        <v>64</v>
      </c>
      <c r="I702" s="4">
        <f>E702/H702</f>
        <v>98.40625</v>
      </c>
      <c r="J702" t="s">
        <v>21</v>
      </c>
      <c r="K702" t="s">
        <v>22</v>
      </c>
      <c r="L702">
        <v>1509512400</v>
      </c>
      <c r="M702" s="10">
        <f>INT(((L702/60)/60)/24)+DATE(1970,1,1)</f>
        <v>43040</v>
      </c>
      <c r="N702">
        <v>1510984800</v>
      </c>
      <c r="O702" s="10">
        <f>INT(((N702/60)/60)/24)+DATE(1970,1,1)</f>
        <v>43057</v>
      </c>
      <c r="P702" t="b">
        <v>0</v>
      </c>
      <c r="Q702" t="b">
        <v>0</v>
      </c>
      <c r="R702" t="s">
        <v>33</v>
      </c>
      <c r="S702" t="str" cm="1">
        <f t="array" ref="S702:T702">_xlfn.TEXTSPLIT(R702,"/")</f>
        <v>theater</v>
      </c>
      <c r="T702" t="str">
        <v>plays</v>
      </c>
    </row>
    <row r="703" spans="1:20" ht="31.5" x14ac:dyDescent="0.5">
      <c r="A703">
        <v>589</v>
      </c>
      <c r="B703" t="s">
        <v>1220</v>
      </c>
      <c r="C703" s="2" t="s">
        <v>1221</v>
      </c>
      <c r="D703" s="4">
        <v>7900</v>
      </c>
      <c r="E703" s="4">
        <v>5113</v>
      </c>
      <c r="F703" s="6">
        <f>E703/D703</f>
        <v>0.64721518987341775</v>
      </c>
      <c r="G703" t="s">
        <v>14</v>
      </c>
      <c r="H703" s="4">
        <v>102</v>
      </c>
      <c r="I703" s="4">
        <f>E703/H703</f>
        <v>50.127450980392155</v>
      </c>
      <c r="J703" t="s">
        <v>21</v>
      </c>
      <c r="K703" t="s">
        <v>22</v>
      </c>
      <c r="L703">
        <v>1436072400</v>
      </c>
      <c r="M703" s="10">
        <f>INT(((L703/60)/60)/24)+DATE(1970,1,1)</f>
        <v>42190</v>
      </c>
      <c r="N703">
        <v>1436677200</v>
      </c>
      <c r="O703" s="10">
        <f>INT(((N703/60)/60)/24)+DATE(1970,1,1)</f>
        <v>42197</v>
      </c>
      <c r="P703" t="b">
        <v>0</v>
      </c>
      <c r="Q703" t="b">
        <v>0</v>
      </c>
      <c r="R703" t="s">
        <v>42</v>
      </c>
      <c r="S703" t="str" cm="1">
        <f t="array" ref="S703:T703">_xlfn.TEXTSPLIT(R703,"/")</f>
        <v>film &amp; video</v>
      </c>
      <c r="T703" t="str">
        <v>documentary</v>
      </c>
    </row>
    <row r="704" spans="1:20" x14ac:dyDescent="0.5">
      <c r="A704">
        <v>942</v>
      </c>
      <c r="B704" t="s">
        <v>1907</v>
      </c>
      <c r="C704" s="2" t="s">
        <v>1915</v>
      </c>
      <c r="D704" s="4">
        <v>9600</v>
      </c>
      <c r="E704" s="4">
        <v>6205</v>
      </c>
      <c r="F704" s="6">
        <f>E704/D704</f>
        <v>0.64635416666666667</v>
      </c>
      <c r="G704" t="s">
        <v>14</v>
      </c>
      <c r="H704" s="4">
        <v>67</v>
      </c>
      <c r="I704" s="4">
        <f>E704/H704</f>
        <v>92.611940298507463</v>
      </c>
      <c r="J704" t="s">
        <v>26</v>
      </c>
      <c r="K704" t="s">
        <v>27</v>
      </c>
      <c r="L704">
        <v>1295935200</v>
      </c>
      <c r="M704" s="10">
        <f>INT(((L704/60)/60)/24)+DATE(1970,1,1)</f>
        <v>40568</v>
      </c>
      <c r="N704">
        <v>1296194400</v>
      </c>
      <c r="O704" s="10">
        <f>INT(((N704/60)/60)/24)+DATE(1970,1,1)</f>
        <v>40571</v>
      </c>
      <c r="P704" t="b">
        <v>0</v>
      </c>
      <c r="Q704" t="b">
        <v>0</v>
      </c>
      <c r="R704" t="s">
        <v>33</v>
      </c>
      <c r="S704" t="str" cm="1">
        <f t="array" ref="S704:T704">_xlfn.TEXTSPLIT(R704,"/")</f>
        <v>theater</v>
      </c>
      <c r="T704" t="str">
        <v>plays</v>
      </c>
    </row>
    <row r="705" spans="1:20" ht="31.5" x14ac:dyDescent="0.5">
      <c r="A705">
        <v>629</v>
      </c>
      <c r="B705" t="s">
        <v>1300</v>
      </c>
      <c r="C705" s="2" t="s">
        <v>1301</v>
      </c>
      <c r="D705" s="4">
        <v>85900</v>
      </c>
      <c r="E705" s="4">
        <v>55476</v>
      </c>
      <c r="F705" s="6">
        <f>E705/D705</f>
        <v>0.64582072176949945</v>
      </c>
      <c r="G705" t="s">
        <v>14</v>
      </c>
      <c r="H705" s="4">
        <v>750</v>
      </c>
      <c r="I705" s="4">
        <f>E705/H705</f>
        <v>73.968000000000004</v>
      </c>
      <c r="J705" t="s">
        <v>21</v>
      </c>
      <c r="K705" t="s">
        <v>22</v>
      </c>
      <c r="L705">
        <v>1467781200</v>
      </c>
      <c r="M705" s="10">
        <f>INT(((L705/60)/60)/24)+DATE(1970,1,1)</f>
        <v>42557</v>
      </c>
      <c r="N705">
        <v>1467954000</v>
      </c>
      <c r="O705" s="10">
        <f>INT(((N705/60)/60)/24)+DATE(1970,1,1)</f>
        <v>42559</v>
      </c>
      <c r="P705" t="b">
        <v>0</v>
      </c>
      <c r="Q705" t="b">
        <v>1</v>
      </c>
      <c r="R705" t="s">
        <v>33</v>
      </c>
      <c r="S705" t="str" cm="1">
        <f t="array" ref="S705:T705">_xlfn.TEXTSPLIT(R705,"/")</f>
        <v>theater</v>
      </c>
      <c r="T705" t="str">
        <v>plays</v>
      </c>
    </row>
    <row r="706" spans="1:20" x14ac:dyDescent="0.5">
      <c r="A706">
        <v>636</v>
      </c>
      <c r="B706" t="s">
        <v>1314</v>
      </c>
      <c r="C706" s="2" t="s">
        <v>1315</v>
      </c>
      <c r="D706" s="4">
        <v>197700</v>
      </c>
      <c r="E706" s="4">
        <v>127591</v>
      </c>
      <c r="F706" s="6">
        <f>E706/D706</f>
        <v>0.64537683358624176</v>
      </c>
      <c r="G706" t="s">
        <v>14</v>
      </c>
      <c r="H706" s="4">
        <v>2604</v>
      </c>
      <c r="I706" s="4">
        <f>E706/H706</f>
        <v>48.998079877112133</v>
      </c>
      <c r="J706" t="s">
        <v>36</v>
      </c>
      <c r="K706" t="s">
        <v>37</v>
      </c>
      <c r="L706">
        <v>1326866400</v>
      </c>
      <c r="M706" s="10">
        <f>INT(((L706/60)/60)/24)+DATE(1970,1,1)</f>
        <v>40926</v>
      </c>
      <c r="N706">
        <v>1330754400</v>
      </c>
      <c r="O706" s="10">
        <f>INT(((N706/60)/60)/24)+DATE(1970,1,1)</f>
        <v>40971</v>
      </c>
      <c r="P706" t="b">
        <v>0</v>
      </c>
      <c r="Q706" t="b">
        <v>1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5">
      <c r="A707">
        <v>122</v>
      </c>
      <c r="B707" t="s">
        <v>295</v>
      </c>
      <c r="C707" s="2" t="s">
        <v>296</v>
      </c>
      <c r="D707" s="4">
        <v>136800</v>
      </c>
      <c r="E707" s="4">
        <v>88055</v>
      </c>
      <c r="F707" s="6">
        <f>E707/D707</f>
        <v>0.64367690058479532</v>
      </c>
      <c r="G707" t="s">
        <v>14</v>
      </c>
      <c r="H707" s="4">
        <v>3387</v>
      </c>
      <c r="I707" s="4">
        <f>E707/H707</f>
        <v>25.997933274284026</v>
      </c>
      <c r="J707" t="s">
        <v>21</v>
      </c>
      <c r="K707" t="s">
        <v>22</v>
      </c>
      <c r="L707">
        <v>1417068000</v>
      </c>
      <c r="M707" s="10">
        <f>INT(((L707/60)/60)/24)+DATE(1970,1,1)</f>
        <v>41970</v>
      </c>
      <c r="N707">
        <v>1419400800</v>
      </c>
      <c r="O707" s="10">
        <f>INT(((N707/60)/60)/24)+DATE(1970,1,1)</f>
        <v>41997</v>
      </c>
      <c r="P707" t="b">
        <v>0</v>
      </c>
      <c r="Q707" t="b">
        <v>0</v>
      </c>
      <c r="R707" t="s">
        <v>119</v>
      </c>
      <c r="S707" t="str" cm="1">
        <f t="array" ref="S707:T707">_xlfn.TEXTSPLIT(R707,"/")</f>
        <v>publishing</v>
      </c>
      <c r="T707" t="str">
        <v>fiction</v>
      </c>
    </row>
    <row r="708" spans="1:20" x14ac:dyDescent="0.5">
      <c r="A708">
        <v>151</v>
      </c>
      <c r="B708" t="s">
        <v>354</v>
      </c>
      <c r="C708" s="2" t="s">
        <v>355</v>
      </c>
      <c r="D708" s="4">
        <v>137200</v>
      </c>
      <c r="E708" s="4">
        <v>88037</v>
      </c>
      <c r="F708" s="6">
        <f>E708/D708</f>
        <v>0.64166909620991253</v>
      </c>
      <c r="G708" t="s">
        <v>14</v>
      </c>
      <c r="H708" s="4">
        <v>1467</v>
      </c>
      <c r="I708" s="4">
        <f>E708/H708</f>
        <v>60.011588275391958</v>
      </c>
      <c r="J708" t="s">
        <v>21</v>
      </c>
      <c r="K708" t="s">
        <v>22</v>
      </c>
      <c r="L708">
        <v>1402290000</v>
      </c>
      <c r="M708" s="10">
        <f>INT(((L708/60)/60)/24)+DATE(1970,1,1)</f>
        <v>41799</v>
      </c>
      <c r="N708">
        <v>1406696400</v>
      </c>
      <c r="O708" s="10">
        <f>INT(((N708/60)/60)/24)+DATE(1970,1,1)</f>
        <v>41850</v>
      </c>
      <c r="P708" t="b">
        <v>0</v>
      </c>
      <c r="Q708" t="b">
        <v>0</v>
      </c>
      <c r="R708" t="s">
        <v>50</v>
      </c>
      <c r="S708" t="str" cm="1">
        <f t="array" ref="S708:T708">_xlfn.TEXTSPLIT(R708,"/")</f>
        <v>music</v>
      </c>
      <c r="T708" t="str">
        <v>electric music</v>
      </c>
    </row>
    <row r="709" spans="1:20" x14ac:dyDescent="0.5">
      <c r="A709">
        <v>884</v>
      </c>
      <c r="B709" t="s">
        <v>1800</v>
      </c>
      <c r="C709" s="2" t="s">
        <v>1801</v>
      </c>
      <c r="D709" s="4">
        <v>170800</v>
      </c>
      <c r="E709" s="4">
        <v>109374</v>
      </c>
      <c r="F709" s="6">
        <f>E709/D709</f>
        <v>0.64036299765807958</v>
      </c>
      <c r="G709" t="s">
        <v>14</v>
      </c>
      <c r="H709" s="4">
        <v>1886</v>
      </c>
      <c r="I709" s="4">
        <f>E709/H709</f>
        <v>57.992576882290564</v>
      </c>
      <c r="J709" t="s">
        <v>21</v>
      </c>
      <c r="K709" t="s">
        <v>22</v>
      </c>
      <c r="L709">
        <v>1399179600</v>
      </c>
      <c r="M709" s="10">
        <f>INT(((L709/60)/60)/24)+DATE(1970,1,1)</f>
        <v>41763</v>
      </c>
      <c r="N709">
        <v>1399352400</v>
      </c>
      <c r="O709" s="10">
        <f>INT(((N709/60)/60)/24)+DATE(1970,1,1)</f>
        <v>41765</v>
      </c>
      <c r="P709" t="b">
        <v>0</v>
      </c>
      <c r="Q709" t="b">
        <v>1</v>
      </c>
      <c r="R709" t="s">
        <v>33</v>
      </c>
      <c r="S709" t="str" cm="1">
        <f t="array" ref="S709:T709">_xlfn.TEXTSPLIT(R709,"/")</f>
        <v>theater</v>
      </c>
      <c r="T709" t="str">
        <v>plays</v>
      </c>
    </row>
    <row r="710" spans="1:20" x14ac:dyDescent="0.5">
      <c r="A710">
        <v>666</v>
      </c>
      <c r="B710" t="s">
        <v>1373</v>
      </c>
      <c r="C710" s="2" t="s">
        <v>1374</v>
      </c>
      <c r="D710" s="4">
        <v>3100</v>
      </c>
      <c r="E710" s="4">
        <v>1985</v>
      </c>
      <c r="F710" s="6">
        <f>E710/D710</f>
        <v>0.64032258064516134</v>
      </c>
      <c r="G710" t="s">
        <v>74</v>
      </c>
      <c r="H710" s="4">
        <v>25</v>
      </c>
      <c r="I710" s="4">
        <f>E710/H710</f>
        <v>79.400000000000006</v>
      </c>
      <c r="J710" t="s">
        <v>21</v>
      </c>
      <c r="K710" t="s">
        <v>22</v>
      </c>
      <c r="L710">
        <v>1377838800</v>
      </c>
      <c r="M710" s="10">
        <f>INT(((L710/60)/60)/24)+DATE(1970,1,1)</f>
        <v>41516</v>
      </c>
      <c r="N710">
        <v>1378357200</v>
      </c>
      <c r="O710" s="10">
        <f>INT(((N710/60)/60)/24)+DATE(1970,1,1)</f>
        <v>41522</v>
      </c>
      <c r="P710" t="b">
        <v>0</v>
      </c>
      <c r="Q710" t="b">
        <v>1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5">
      <c r="A711">
        <v>581</v>
      </c>
      <c r="B711" t="s">
        <v>1205</v>
      </c>
      <c r="C711" s="2" t="s">
        <v>1206</v>
      </c>
      <c r="D711" s="4">
        <v>6000</v>
      </c>
      <c r="E711" s="4">
        <v>3841</v>
      </c>
      <c r="F711" s="6">
        <f>E711/D711</f>
        <v>0.64016666666666666</v>
      </c>
      <c r="G711" t="s">
        <v>14</v>
      </c>
      <c r="H711" s="4">
        <v>71</v>
      </c>
      <c r="I711" s="4">
        <f>E711/H711</f>
        <v>54.098591549295776</v>
      </c>
      <c r="J711" t="s">
        <v>21</v>
      </c>
      <c r="K711" t="s">
        <v>22</v>
      </c>
      <c r="L711">
        <v>1304053200</v>
      </c>
      <c r="M711" s="10">
        <f>INT(((L711/60)/60)/24)+DATE(1970,1,1)</f>
        <v>40662</v>
      </c>
      <c r="N711">
        <v>1305349200</v>
      </c>
      <c r="O711" s="10">
        <f>INT(((N711/60)/60)/24)+DATE(1970,1,1)</f>
        <v>40677</v>
      </c>
      <c r="P711" t="b">
        <v>0</v>
      </c>
      <c r="Q711" t="b">
        <v>0</v>
      </c>
      <c r="R711" t="s">
        <v>28</v>
      </c>
      <c r="S711" t="str" cm="1">
        <f t="array" ref="S711:T711">_xlfn.TEXTSPLIT(R711,"/")</f>
        <v>technology</v>
      </c>
      <c r="T711" t="str">
        <v>web</v>
      </c>
    </row>
    <row r="712" spans="1:20" x14ac:dyDescent="0.5">
      <c r="A712">
        <v>421</v>
      </c>
      <c r="B712" t="s">
        <v>891</v>
      </c>
      <c r="C712" s="2" t="s">
        <v>892</v>
      </c>
      <c r="D712" s="4">
        <v>9400</v>
      </c>
      <c r="E712" s="4">
        <v>6015</v>
      </c>
      <c r="F712" s="6">
        <f>E712/D712</f>
        <v>0.63989361702127656</v>
      </c>
      <c r="G712" t="s">
        <v>14</v>
      </c>
      <c r="H712" s="4">
        <v>118</v>
      </c>
      <c r="I712" s="4">
        <f>E712/H712</f>
        <v>50.974576271186443</v>
      </c>
      <c r="J712" t="s">
        <v>21</v>
      </c>
      <c r="K712" t="s">
        <v>22</v>
      </c>
      <c r="L712">
        <v>1498712400</v>
      </c>
      <c r="M712" s="10">
        <f>INT(((L712/60)/60)/24)+DATE(1970,1,1)</f>
        <v>42915</v>
      </c>
      <c r="N712">
        <v>1501304400</v>
      </c>
      <c r="O712" s="10">
        <f>INT(((N712/60)/60)/24)+DATE(1970,1,1)</f>
        <v>42945</v>
      </c>
      <c r="P712" t="b">
        <v>0</v>
      </c>
      <c r="Q712" t="b">
        <v>1</v>
      </c>
      <c r="R712" t="s">
        <v>65</v>
      </c>
      <c r="S712" t="str" cm="1">
        <f t="array" ref="S712:T712">_xlfn.TEXTSPLIT(R712,"/")</f>
        <v>technology</v>
      </c>
      <c r="T712" t="str">
        <v>wearables</v>
      </c>
    </row>
    <row r="713" spans="1:20" x14ac:dyDescent="0.5">
      <c r="A713">
        <v>693</v>
      </c>
      <c r="B713" t="s">
        <v>1425</v>
      </c>
      <c r="C713" s="2" t="s">
        <v>1426</v>
      </c>
      <c r="D713" s="4">
        <v>180400</v>
      </c>
      <c r="E713" s="4">
        <v>115396</v>
      </c>
      <c r="F713" s="6">
        <f>E713/D713</f>
        <v>0.63966740576496672</v>
      </c>
      <c r="G713" t="s">
        <v>14</v>
      </c>
      <c r="H713" s="4">
        <v>1748</v>
      </c>
      <c r="I713" s="4">
        <f>E713/H713</f>
        <v>66.016018306636155</v>
      </c>
      <c r="J713" t="s">
        <v>21</v>
      </c>
      <c r="K713" t="s">
        <v>22</v>
      </c>
      <c r="L713">
        <v>1508216400</v>
      </c>
      <c r="M713" s="10">
        <f>INT(((L713/60)/60)/24)+DATE(1970,1,1)</f>
        <v>43025</v>
      </c>
      <c r="N713">
        <v>1509685200</v>
      </c>
      <c r="O713" s="10">
        <f>INT(((N713/60)/60)/24)+DATE(1970,1,1)</f>
        <v>43042</v>
      </c>
      <c r="P713" t="b">
        <v>0</v>
      </c>
      <c r="Q713" t="b">
        <v>0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x14ac:dyDescent="0.5">
      <c r="A714">
        <v>399</v>
      </c>
      <c r="B714" t="s">
        <v>849</v>
      </c>
      <c r="C714" s="2" t="s">
        <v>850</v>
      </c>
      <c r="D714" s="4">
        <v>97300</v>
      </c>
      <c r="E714" s="4">
        <v>62127</v>
      </c>
      <c r="F714" s="6">
        <f>E714/D714</f>
        <v>0.63850976361767731</v>
      </c>
      <c r="G714" t="s">
        <v>14</v>
      </c>
      <c r="H714" s="4">
        <v>941</v>
      </c>
      <c r="I714" s="4">
        <f>E714/H714</f>
        <v>66.022316684378325</v>
      </c>
      <c r="J714" t="s">
        <v>21</v>
      </c>
      <c r="K714" t="s">
        <v>22</v>
      </c>
      <c r="L714">
        <v>1296626400</v>
      </c>
      <c r="M714" s="10">
        <f>INT(((L714/60)/60)/24)+DATE(1970,1,1)</f>
        <v>40576</v>
      </c>
      <c r="N714">
        <v>1297231200</v>
      </c>
      <c r="O714" s="10">
        <f>INT(((N714/60)/60)/24)+DATE(1970,1,1)</f>
        <v>40583</v>
      </c>
      <c r="P714" t="b">
        <v>0</v>
      </c>
      <c r="Q714" t="b">
        <v>0</v>
      </c>
      <c r="R714" t="s">
        <v>60</v>
      </c>
      <c r="S714" t="str" cm="1">
        <f t="array" ref="S714:T714">_xlfn.TEXTSPLIT(R714,"/")</f>
        <v>music</v>
      </c>
      <c r="T714" t="str">
        <v>indie rock</v>
      </c>
    </row>
    <row r="715" spans="1:20" x14ac:dyDescent="0.5">
      <c r="A715">
        <v>382</v>
      </c>
      <c r="B715" t="s">
        <v>816</v>
      </c>
      <c r="C715" s="2" t="s">
        <v>817</v>
      </c>
      <c r="D715" s="4">
        <v>9100</v>
      </c>
      <c r="E715" s="4">
        <v>5803</v>
      </c>
      <c r="F715" s="6">
        <f>E715/D715</f>
        <v>0.63769230769230767</v>
      </c>
      <c r="G715" t="s">
        <v>14</v>
      </c>
      <c r="H715" s="4">
        <v>67</v>
      </c>
      <c r="I715" s="4">
        <f>E715/H715</f>
        <v>86.611940298507463</v>
      </c>
      <c r="J715" t="s">
        <v>21</v>
      </c>
      <c r="K715" t="s">
        <v>22</v>
      </c>
      <c r="L715">
        <v>1508130000</v>
      </c>
      <c r="M715" s="10">
        <f>INT(((L715/60)/60)/24)+DATE(1970,1,1)</f>
        <v>43024</v>
      </c>
      <c r="N715">
        <v>1509771600</v>
      </c>
      <c r="O715" s="10">
        <f>INT(((N715/60)/60)/24)+DATE(1970,1,1)</f>
        <v>43043</v>
      </c>
      <c r="P715" t="b">
        <v>0</v>
      </c>
      <c r="Q715" t="b">
        <v>0</v>
      </c>
      <c r="R715" t="s">
        <v>122</v>
      </c>
      <c r="S715" t="str" cm="1">
        <f t="array" ref="S715:T715">_xlfn.TEXTSPLIT(R715,"/")</f>
        <v>photography</v>
      </c>
      <c r="T715" t="str">
        <v>photography books</v>
      </c>
    </row>
    <row r="716" spans="1:20" x14ac:dyDescent="0.5">
      <c r="A716">
        <v>452</v>
      </c>
      <c r="B716" t="s">
        <v>952</v>
      </c>
      <c r="C716" s="2" t="s">
        <v>953</v>
      </c>
      <c r="D716" s="4">
        <v>4800</v>
      </c>
      <c r="E716" s="4">
        <v>3045</v>
      </c>
      <c r="F716" s="6">
        <f>E716/D716</f>
        <v>0.63437500000000002</v>
      </c>
      <c r="G716" t="s">
        <v>14</v>
      </c>
      <c r="H716" s="4">
        <v>31</v>
      </c>
      <c r="I716" s="4">
        <f>E716/H716</f>
        <v>98.225806451612897</v>
      </c>
      <c r="J716" t="s">
        <v>21</v>
      </c>
      <c r="K716" t="s">
        <v>22</v>
      </c>
      <c r="L716">
        <v>1278392400</v>
      </c>
      <c r="M716" s="10">
        <f>INT(((L716/60)/60)/24)+DATE(1970,1,1)</f>
        <v>40365</v>
      </c>
      <c r="N716">
        <v>1278478800</v>
      </c>
      <c r="O716" s="10">
        <f>INT(((N716/60)/60)/24)+DATE(1970,1,1)</f>
        <v>40366</v>
      </c>
      <c r="P716" t="b">
        <v>0</v>
      </c>
      <c r="Q716" t="b">
        <v>0</v>
      </c>
      <c r="R716" t="s">
        <v>53</v>
      </c>
      <c r="S716" t="str" cm="1">
        <f t="array" ref="S716:T716">_xlfn.TEXTSPLIT(R716,"/")</f>
        <v>film &amp; video</v>
      </c>
      <c r="T716" t="str">
        <v>drama</v>
      </c>
    </row>
    <row r="717" spans="1:20" x14ac:dyDescent="0.5">
      <c r="A717">
        <v>196</v>
      </c>
      <c r="B717" t="s">
        <v>444</v>
      </c>
      <c r="C717" s="2" t="s">
        <v>445</v>
      </c>
      <c r="D717" s="4">
        <v>8200</v>
      </c>
      <c r="E717" s="4">
        <v>5178</v>
      </c>
      <c r="F717" s="6">
        <f>E717/D717</f>
        <v>0.63146341463414635</v>
      </c>
      <c r="G717" t="s">
        <v>14</v>
      </c>
      <c r="H717" s="4">
        <v>100</v>
      </c>
      <c r="I717" s="4">
        <f>E717/H717</f>
        <v>51.78</v>
      </c>
      <c r="J717" t="s">
        <v>36</v>
      </c>
      <c r="K717" t="s">
        <v>37</v>
      </c>
      <c r="L717">
        <v>1472878800</v>
      </c>
      <c r="M717" s="10">
        <f>INT(((L717/60)/60)/24)+DATE(1970,1,1)</f>
        <v>42616</v>
      </c>
      <c r="N717">
        <v>1474520400</v>
      </c>
      <c r="O717" s="10">
        <f>INT(((N717/60)/60)/24)+DATE(1970,1,1)</f>
        <v>42635</v>
      </c>
      <c r="P717" t="b">
        <v>0</v>
      </c>
      <c r="Q717" t="b">
        <v>0</v>
      </c>
      <c r="R717" t="s">
        <v>65</v>
      </c>
      <c r="S717" t="str" cm="1">
        <f t="array" ref="S717:T717">_xlfn.TEXTSPLIT(R717,"/")</f>
        <v>technology</v>
      </c>
      <c r="T717" t="str">
        <v>wearables</v>
      </c>
    </row>
    <row r="718" spans="1:20" x14ac:dyDescent="0.5">
      <c r="A718">
        <v>648</v>
      </c>
      <c r="B718" t="s">
        <v>1338</v>
      </c>
      <c r="C718" s="2" t="s">
        <v>1339</v>
      </c>
      <c r="D718" s="4">
        <v>98600</v>
      </c>
      <c r="E718" s="4">
        <v>62174</v>
      </c>
      <c r="F718" s="6">
        <f>E718/D718</f>
        <v>0.63056795131845844</v>
      </c>
      <c r="G718" t="s">
        <v>74</v>
      </c>
      <c r="H718" s="4">
        <v>723</v>
      </c>
      <c r="I718" s="4">
        <f>E718/H718</f>
        <v>85.994467496542185</v>
      </c>
      <c r="J718" t="s">
        <v>21</v>
      </c>
      <c r="K718" t="s">
        <v>22</v>
      </c>
      <c r="L718">
        <v>1499317200</v>
      </c>
      <c r="M718" s="10">
        <f>INT(((L718/60)/60)/24)+DATE(1970,1,1)</f>
        <v>42922</v>
      </c>
      <c r="N718">
        <v>1500872400</v>
      </c>
      <c r="O718" s="10">
        <f>INT(((N718/60)/60)/24)+DATE(1970,1,1)</f>
        <v>42940</v>
      </c>
      <c r="P718" t="b">
        <v>1</v>
      </c>
      <c r="Q718" t="b">
        <v>0</v>
      </c>
      <c r="R718" t="s">
        <v>17</v>
      </c>
      <c r="S718" t="str" cm="1">
        <f t="array" ref="S718:T718">_xlfn.TEXTSPLIT(R718,"/")</f>
        <v>food</v>
      </c>
      <c r="T718" t="str">
        <v>food trucks</v>
      </c>
    </row>
    <row r="719" spans="1:20" ht="31.5" x14ac:dyDescent="0.5">
      <c r="A719">
        <v>948</v>
      </c>
      <c r="B719" t="s">
        <v>1926</v>
      </c>
      <c r="C719" s="2" t="s">
        <v>1927</v>
      </c>
      <c r="D719" s="4">
        <v>9400</v>
      </c>
      <c r="E719" s="4">
        <v>5918</v>
      </c>
      <c r="F719" s="6">
        <f>E719/D719</f>
        <v>0.62957446808510642</v>
      </c>
      <c r="G719" t="s">
        <v>74</v>
      </c>
      <c r="H719" s="4">
        <v>160</v>
      </c>
      <c r="I719" s="4">
        <f>E719/H719</f>
        <v>36.987499999999997</v>
      </c>
      <c r="J719" t="s">
        <v>21</v>
      </c>
      <c r="K719" t="s">
        <v>22</v>
      </c>
      <c r="L719">
        <v>1418364000</v>
      </c>
      <c r="M719" s="10">
        <f>INT(((L719/60)/60)/24)+DATE(1970,1,1)</f>
        <v>41985</v>
      </c>
      <c r="N719">
        <v>1419228000</v>
      </c>
      <c r="O719" s="10">
        <f>INT(((N719/60)/60)/24)+DATE(1970,1,1)</f>
        <v>41995</v>
      </c>
      <c r="P719" t="b">
        <v>1</v>
      </c>
      <c r="Q719" t="b">
        <v>1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5">
      <c r="A720">
        <v>575</v>
      </c>
      <c r="B720" t="s">
        <v>1194</v>
      </c>
      <c r="C720" s="2" t="s">
        <v>1195</v>
      </c>
      <c r="D720" s="4">
        <v>83300</v>
      </c>
      <c r="E720" s="4">
        <v>52421</v>
      </c>
      <c r="F720" s="6">
        <f>E720/D720</f>
        <v>0.62930372148859548</v>
      </c>
      <c r="G720" t="s">
        <v>14</v>
      </c>
      <c r="H720" s="4">
        <v>558</v>
      </c>
      <c r="I720" s="4">
        <f>E720/H720</f>
        <v>93.944444444444443</v>
      </c>
      <c r="J720" t="s">
        <v>21</v>
      </c>
      <c r="K720" t="s">
        <v>22</v>
      </c>
      <c r="L720">
        <v>1400562000</v>
      </c>
      <c r="M720" s="10">
        <f>INT(((L720/60)/60)/24)+DATE(1970,1,1)</f>
        <v>41779</v>
      </c>
      <c r="N720">
        <v>1400821200</v>
      </c>
      <c r="O720" s="10">
        <f>INT(((N720/60)/60)/24)+DATE(1970,1,1)</f>
        <v>41782</v>
      </c>
      <c r="P720" t="b">
        <v>0</v>
      </c>
      <c r="Q720" t="b">
        <v>1</v>
      </c>
      <c r="R720" t="s">
        <v>33</v>
      </c>
      <c r="S720" t="str" cm="1">
        <f t="array" ref="S720:T720">_xlfn.TEXTSPLIT(R720,"/")</f>
        <v>theater</v>
      </c>
      <c r="T720" t="str">
        <v>plays</v>
      </c>
    </row>
    <row r="721" spans="1:20" x14ac:dyDescent="0.5">
      <c r="A721">
        <v>809</v>
      </c>
      <c r="B721" t="s">
        <v>1599</v>
      </c>
      <c r="C721" s="2" t="s">
        <v>1653</v>
      </c>
      <c r="D721" s="4">
        <v>140800</v>
      </c>
      <c r="E721" s="4">
        <v>88536</v>
      </c>
      <c r="F721" s="6">
        <f>E721/D721</f>
        <v>0.62880681818181816</v>
      </c>
      <c r="G721" t="s">
        <v>14</v>
      </c>
      <c r="H721" s="4">
        <v>2108</v>
      </c>
      <c r="I721" s="4">
        <f>E721/H721</f>
        <v>42</v>
      </c>
      <c r="J721" t="s">
        <v>98</v>
      </c>
      <c r="K721" t="s">
        <v>99</v>
      </c>
      <c r="L721">
        <v>1344920400</v>
      </c>
      <c r="M721" s="10">
        <f>INT(((L721/60)/60)/24)+DATE(1970,1,1)</f>
        <v>41135</v>
      </c>
      <c r="N721">
        <v>1345006800</v>
      </c>
      <c r="O721" s="10">
        <f>INT(((N721/60)/60)/24)+DATE(1970,1,1)</f>
        <v>41136</v>
      </c>
      <c r="P721" t="b">
        <v>0</v>
      </c>
      <c r="Q721" t="b">
        <v>0</v>
      </c>
      <c r="R721" t="s">
        <v>42</v>
      </c>
      <c r="S721" t="str" cm="1">
        <f t="array" ref="S721:T721">_xlfn.TEXTSPLIT(R721,"/")</f>
        <v>film &amp; video</v>
      </c>
      <c r="T721" t="str">
        <v>documentary</v>
      </c>
    </row>
    <row r="722" spans="1:20" x14ac:dyDescent="0.5">
      <c r="A722">
        <v>630</v>
      </c>
      <c r="B722" t="s">
        <v>1302</v>
      </c>
      <c r="C722" s="2" t="s">
        <v>1303</v>
      </c>
      <c r="D722" s="4">
        <v>9500</v>
      </c>
      <c r="E722" s="4">
        <v>5973</v>
      </c>
      <c r="F722" s="6">
        <f>E722/D722</f>
        <v>0.62873684210526315</v>
      </c>
      <c r="G722" t="s">
        <v>74</v>
      </c>
      <c r="H722" s="4">
        <v>87</v>
      </c>
      <c r="I722" s="4">
        <f>E722/H722</f>
        <v>68.65517241379311</v>
      </c>
      <c r="J722" t="s">
        <v>21</v>
      </c>
      <c r="K722" t="s">
        <v>22</v>
      </c>
      <c r="L722">
        <v>1556686800</v>
      </c>
      <c r="M722" s="10">
        <f>INT(((L722/60)/60)/24)+DATE(1970,1,1)</f>
        <v>43586</v>
      </c>
      <c r="N722">
        <v>1557637200</v>
      </c>
      <c r="O722" s="10">
        <f>INT(((N722/60)/60)/24)+DATE(1970,1,1)</f>
        <v>43597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5">
      <c r="A723">
        <v>940</v>
      </c>
      <c r="B723" t="s">
        <v>1911</v>
      </c>
      <c r="C723" s="2" t="s">
        <v>1912</v>
      </c>
      <c r="D723" s="4">
        <v>9900</v>
      </c>
      <c r="E723" s="4">
        <v>6161</v>
      </c>
      <c r="F723" s="6">
        <f>E723/D723</f>
        <v>0.62232323232323228</v>
      </c>
      <c r="G723" t="s">
        <v>47</v>
      </c>
      <c r="H723" s="4">
        <v>66</v>
      </c>
      <c r="I723" s="4">
        <f>E723/H723</f>
        <v>93.348484848484844</v>
      </c>
      <c r="J723" t="s">
        <v>15</v>
      </c>
      <c r="K723" t="s">
        <v>16</v>
      </c>
      <c r="L723">
        <v>1354341600</v>
      </c>
      <c r="M723" s="10">
        <f>INT(((L723/60)/60)/24)+DATE(1970,1,1)</f>
        <v>41244</v>
      </c>
      <c r="N723">
        <v>1356242400</v>
      </c>
      <c r="O723" s="10">
        <f>INT(((N723/60)/60)/24)+DATE(1970,1,1)</f>
        <v>41266</v>
      </c>
      <c r="P723" t="b">
        <v>0</v>
      </c>
      <c r="Q723" t="b">
        <v>0</v>
      </c>
      <c r="R723" t="s">
        <v>28</v>
      </c>
      <c r="S723" t="str" cm="1">
        <f t="array" ref="S723:T723">_xlfn.TEXTSPLIT(R723,"/")</f>
        <v>technology</v>
      </c>
      <c r="T723" t="str">
        <v>web</v>
      </c>
    </row>
    <row r="724" spans="1:20" x14ac:dyDescent="0.5">
      <c r="A724">
        <v>413</v>
      </c>
      <c r="B724" t="s">
        <v>876</v>
      </c>
      <c r="C724" s="2" t="s">
        <v>877</v>
      </c>
      <c r="D724" s="4">
        <v>189500</v>
      </c>
      <c r="E724" s="4">
        <v>117628</v>
      </c>
      <c r="F724" s="6">
        <f>E724/D724</f>
        <v>0.62072823218997364</v>
      </c>
      <c r="G724" t="s">
        <v>47</v>
      </c>
      <c r="H724" s="4">
        <v>1089</v>
      </c>
      <c r="I724" s="4">
        <f>E724/H724</f>
        <v>108.01469237832875</v>
      </c>
      <c r="J724" t="s">
        <v>21</v>
      </c>
      <c r="K724" t="s">
        <v>22</v>
      </c>
      <c r="L724">
        <v>1543298400</v>
      </c>
      <c r="M724" s="10">
        <f>INT(((L724/60)/60)/24)+DATE(1970,1,1)</f>
        <v>43431</v>
      </c>
      <c r="N724">
        <v>1545631200</v>
      </c>
      <c r="O724" s="10">
        <f>INT(((N724/60)/60)/24)+DATE(1970,1,1)</f>
        <v>43458</v>
      </c>
      <c r="P724" t="b">
        <v>0</v>
      </c>
      <c r="Q724" t="b">
        <v>0</v>
      </c>
      <c r="R724" t="s">
        <v>71</v>
      </c>
      <c r="S724" t="str" cm="1">
        <f t="array" ref="S724:T724">_xlfn.TEXTSPLIT(R724,"/")</f>
        <v>film &amp; video</v>
      </c>
      <c r="T724" t="str">
        <v>animation</v>
      </c>
    </row>
    <row r="725" spans="1:20" x14ac:dyDescent="0.5">
      <c r="A725">
        <v>87</v>
      </c>
      <c r="B725" t="s">
        <v>223</v>
      </c>
      <c r="C725" s="2" t="s">
        <v>224</v>
      </c>
      <c r="D725" s="4">
        <v>198500</v>
      </c>
      <c r="E725" s="4">
        <v>123040</v>
      </c>
      <c r="F725" s="6">
        <f>E725/D725</f>
        <v>0.6198488664987406</v>
      </c>
      <c r="G725" t="s">
        <v>14</v>
      </c>
      <c r="H725" s="4">
        <v>1482</v>
      </c>
      <c r="I725" s="4">
        <f>E725/H725</f>
        <v>83.022941970310384</v>
      </c>
      <c r="J725" t="s">
        <v>26</v>
      </c>
      <c r="K725" t="s">
        <v>27</v>
      </c>
      <c r="L725">
        <v>1299564000</v>
      </c>
      <c r="M725" s="10">
        <f>INT(((L725/60)/60)/24)+DATE(1970,1,1)</f>
        <v>40610</v>
      </c>
      <c r="N725">
        <v>1300510800</v>
      </c>
      <c r="O725" s="10">
        <f>INT(((N725/60)/60)/24)+DATE(1970,1,1)</f>
        <v>40621</v>
      </c>
      <c r="P725" t="b">
        <v>0</v>
      </c>
      <c r="Q725" t="b">
        <v>1</v>
      </c>
      <c r="R725" t="s">
        <v>23</v>
      </c>
      <c r="S725" t="str" cm="1">
        <f t="array" ref="S725:T725">_xlfn.TEXTSPLIT(R725,"/")</f>
        <v>music</v>
      </c>
      <c r="T725" t="str">
        <v>rock</v>
      </c>
    </row>
    <row r="726" spans="1:20" x14ac:dyDescent="0.5">
      <c r="A726">
        <v>181</v>
      </c>
      <c r="B726" t="s">
        <v>414</v>
      </c>
      <c r="C726" s="2" t="s">
        <v>415</v>
      </c>
      <c r="D726" s="4">
        <v>8600</v>
      </c>
      <c r="E726" s="4">
        <v>5315</v>
      </c>
      <c r="F726" s="6">
        <f>E726/D726</f>
        <v>0.61802325581395345</v>
      </c>
      <c r="G726" t="s">
        <v>14</v>
      </c>
      <c r="H726" s="4">
        <v>136</v>
      </c>
      <c r="I726" s="4">
        <f>E726/H726</f>
        <v>39.080882352941174</v>
      </c>
      <c r="J726" t="s">
        <v>21</v>
      </c>
      <c r="K726" t="s">
        <v>22</v>
      </c>
      <c r="L726">
        <v>1507093200</v>
      </c>
      <c r="M726" s="10">
        <f>INT(((L726/60)/60)/24)+DATE(1970,1,1)</f>
        <v>43012</v>
      </c>
      <c r="N726">
        <v>1508648400</v>
      </c>
      <c r="O726" s="10">
        <f>INT(((N726/60)/60)/24)+DATE(1970,1,1)</f>
        <v>43030</v>
      </c>
      <c r="P726" t="b">
        <v>0</v>
      </c>
      <c r="Q726" t="b">
        <v>0</v>
      </c>
      <c r="R726" t="s">
        <v>28</v>
      </c>
      <c r="S726" t="str" cm="1">
        <f t="array" ref="S726:T726">_xlfn.TEXTSPLIT(R726,"/")</f>
        <v>technology</v>
      </c>
      <c r="T726" t="str">
        <v>web</v>
      </c>
    </row>
    <row r="727" spans="1:20" ht="31.5" x14ac:dyDescent="0.5">
      <c r="A727">
        <v>739</v>
      </c>
      <c r="B727" t="s">
        <v>1515</v>
      </c>
      <c r="C727" s="2" t="s">
        <v>1516</v>
      </c>
      <c r="D727" s="4">
        <v>10000</v>
      </c>
      <c r="E727" s="4">
        <v>6100</v>
      </c>
      <c r="F727" s="6">
        <f>E727/D727</f>
        <v>0.61</v>
      </c>
      <c r="G727" t="s">
        <v>14</v>
      </c>
      <c r="H727" s="4">
        <v>191</v>
      </c>
      <c r="I727" s="4">
        <f>E727/H727</f>
        <v>31.937172774869111</v>
      </c>
      <c r="J727" t="s">
        <v>21</v>
      </c>
      <c r="K727" t="s">
        <v>22</v>
      </c>
      <c r="L727">
        <v>1340946000</v>
      </c>
      <c r="M727" s="10">
        <f>INT(((L727/60)/60)/24)+DATE(1970,1,1)</f>
        <v>41089</v>
      </c>
      <c r="N727">
        <v>1341032400</v>
      </c>
      <c r="O727" s="10">
        <f>INT(((N727/60)/60)/24)+DATE(1970,1,1)</f>
        <v>41090</v>
      </c>
      <c r="P727" t="b">
        <v>0</v>
      </c>
      <c r="Q727" t="b">
        <v>0</v>
      </c>
      <c r="R727" t="s">
        <v>60</v>
      </c>
      <c r="S727" t="str" cm="1">
        <f t="array" ref="S727:T727">_xlfn.TEXTSPLIT(R727,"/")</f>
        <v>music</v>
      </c>
      <c r="T727" t="str">
        <v>indie rock</v>
      </c>
    </row>
    <row r="728" spans="1:20" x14ac:dyDescent="0.5">
      <c r="A728">
        <v>970</v>
      </c>
      <c r="B728" t="s">
        <v>1969</v>
      </c>
      <c r="C728" s="2" t="s">
        <v>1970</v>
      </c>
      <c r="D728" s="4">
        <v>94900</v>
      </c>
      <c r="E728" s="4">
        <v>57659</v>
      </c>
      <c r="F728" s="6">
        <f>E728/D728</f>
        <v>0.60757639620653314</v>
      </c>
      <c r="G728" t="s">
        <v>14</v>
      </c>
      <c r="H728" s="4">
        <v>594</v>
      </c>
      <c r="I728" s="4">
        <f>E728/H728</f>
        <v>97.069023569023571</v>
      </c>
      <c r="J728" t="s">
        <v>21</v>
      </c>
      <c r="K728" t="s">
        <v>22</v>
      </c>
      <c r="L728">
        <v>1304917200</v>
      </c>
      <c r="M728" s="10">
        <f>INT(((L728/60)/60)/24)+DATE(1970,1,1)</f>
        <v>40672</v>
      </c>
      <c r="N728">
        <v>1305003600</v>
      </c>
      <c r="O728" s="10">
        <f>INT(((N728/60)/60)/24)+DATE(1970,1,1)</f>
        <v>40673</v>
      </c>
      <c r="P728" t="b">
        <v>0</v>
      </c>
      <c r="Q728" t="b">
        <v>0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31.5" x14ac:dyDescent="0.5">
      <c r="A729">
        <v>997</v>
      </c>
      <c r="B729" t="s">
        <v>2021</v>
      </c>
      <c r="C729" s="2" t="s">
        <v>2022</v>
      </c>
      <c r="D729" s="4">
        <v>7600</v>
      </c>
      <c r="E729" s="4">
        <v>4603</v>
      </c>
      <c r="F729" s="6">
        <f>E729/D729</f>
        <v>0.60565789473684206</v>
      </c>
      <c r="G729" t="s">
        <v>74</v>
      </c>
      <c r="H729" s="4">
        <v>139</v>
      </c>
      <c r="I729" s="4">
        <f>E729/H729</f>
        <v>33.115107913669064</v>
      </c>
      <c r="J729" t="s">
        <v>107</v>
      </c>
      <c r="K729" t="s">
        <v>108</v>
      </c>
      <c r="L729">
        <v>1390197600</v>
      </c>
      <c r="M729" s="10">
        <f>INT(((L729/60)/60)/24)+DATE(1970,1,1)</f>
        <v>41659</v>
      </c>
      <c r="N729">
        <v>1390629600</v>
      </c>
      <c r="O729" s="10">
        <f>INT(((N729/60)/60)/24)+DATE(1970,1,1)</f>
        <v>41664</v>
      </c>
      <c r="P729" t="b">
        <v>0</v>
      </c>
      <c r="Q729" t="b">
        <v>0</v>
      </c>
      <c r="R729" t="s">
        <v>33</v>
      </c>
      <c r="S729" t="str" cm="1">
        <f t="array" ref="S729:T729">_xlfn.TEXTSPLIT(R729,"/")</f>
        <v>theater</v>
      </c>
      <c r="T729" t="str">
        <v>plays</v>
      </c>
    </row>
    <row r="730" spans="1:20" x14ac:dyDescent="0.5">
      <c r="A730">
        <v>93</v>
      </c>
      <c r="B730" t="s">
        <v>235</v>
      </c>
      <c r="C730" s="2" t="s">
        <v>236</v>
      </c>
      <c r="D730" s="4">
        <v>108800</v>
      </c>
      <c r="E730" s="4">
        <v>65877</v>
      </c>
      <c r="F730" s="6">
        <f>E730/D730</f>
        <v>0.60548713235294116</v>
      </c>
      <c r="G730" t="s">
        <v>74</v>
      </c>
      <c r="H730" s="4">
        <v>610</v>
      </c>
      <c r="I730" s="4">
        <f>E730/H730</f>
        <v>107.99508196721311</v>
      </c>
      <c r="J730" t="s">
        <v>21</v>
      </c>
      <c r="K730" t="s">
        <v>22</v>
      </c>
      <c r="L730">
        <v>1350709200</v>
      </c>
      <c r="M730" s="10">
        <f>INT(((L730/60)/60)/24)+DATE(1970,1,1)</f>
        <v>41202</v>
      </c>
      <c r="N730">
        <v>1351054800</v>
      </c>
      <c r="O730" s="10">
        <f>INT(((N730/60)/60)/24)+DATE(1970,1,1)</f>
        <v>41206</v>
      </c>
      <c r="P730" t="b">
        <v>0</v>
      </c>
      <c r="Q730" t="b">
        <v>1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x14ac:dyDescent="0.5">
      <c r="A731">
        <v>128</v>
      </c>
      <c r="B731" t="s">
        <v>307</v>
      </c>
      <c r="C731" s="2" t="s">
        <v>308</v>
      </c>
      <c r="D731" s="4">
        <v>70600</v>
      </c>
      <c r="E731" s="4">
        <v>42596</v>
      </c>
      <c r="F731" s="6">
        <f>E731/D731</f>
        <v>0.60334277620396604</v>
      </c>
      <c r="G731" t="s">
        <v>74</v>
      </c>
      <c r="H731" s="4">
        <v>532</v>
      </c>
      <c r="I731" s="4">
        <f>E731/H731</f>
        <v>80.067669172932327</v>
      </c>
      <c r="J731" t="s">
        <v>21</v>
      </c>
      <c r="K731" t="s">
        <v>22</v>
      </c>
      <c r="L731">
        <v>1282885200</v>
      </c>
      <c r="M731" s="10">
        <f>INT(((L731/60)/60)/24)+DATE(1970,1,1)</f>
        <v>40417</v>
      </c>
      <c r="N731">
        <v>1284008400</v>
      </c>
      <c r="O731" s="10">
        <f>INT(((N731/60)/60)/24)+DATE(1970,1,1)</f>
        <v>40430</v>
      </c>
      <c r="P731" t="b">
        <v>0</v>
      </c>
      <c r="Q731" t="b">
        <v>0</v>
      </c>
      <c r="R731" t="s">
        <v>23</v>
      </c>
      <c r="S731" t="str" cm="1">
        <f t="array" ref="S731:T731">_xlfn.TEXTSPLIT(R731,"/")</f>
        <v>music</v>
      </c>
      <c r="T731" t="str">
        <v>rock</v>
      </c>
    </row>
    <row r="732" spans="1:20" x14ac:dyDescent="0.5">
      <c r="A732">
        <v>658</v>
      </c>
      <c r="B732" t="s">
        <v>1358</v>
      </c>
      <c r="C732" s="2" t="s">
        <v>1359</v>
      </c>
      <c r="D732" s="4">
        <v>52600</v>
      </c>
      <c r="E732" s="4">
        <v>31594</v>
      </c>
      <c r="F732" s="6">
        <f>E732/D732</f>
        <v>0.60064638783269964</v>
      </c>
      <c r="G732" t="s">
        <v>74</v>
      </c>
      <c r="H732" s="4">
        <v>390</v>
      </c>
      <c r="I732" s="4">
        <f>E732/H732</f>
        <v>81.010256410256417</v>
      </c>
      <c r="J732" t="s">
        <v>21</v>
      </c>
      <c r="K732" t="s">
        <v>22</v>
      </c>
      <c r="L732">
        <v>1440910800</v>
      </c>
      <c r="M732" s="10">
        <f>INT(((L732/60)/60)/24)+DATE(1970,1,1)</f>
        <v>42246</v>
      </c>
      <c r="N732">
        <v>1442898000</v>
      </c>
      <c r="O732" s="10">
        <f>INT(((N732/60)/60)/24)+DATE(1970,1,1)</f>
        <v>42269</v>
      </c>
      <c r="P732" t="b">
        <v>0</v>
      </c>
      <c r="Q732" t="b">
        <v>0</v>
      </c>
      <c r="R732" t="s">
        <v>23</v>
      </c>
      <c r="S732" t="str" cm="1">
        <f t="array" ref="S732:T732">_xlfn.TEXTSPLIT(R732,"/")</f>
        <v>music</v>
      </c>
      <c r="T732" t="str">
        <v>rock</v>
      </c>
    </row>
    <row r="733" spans="1:20" x14ac:dyDescent="0.5">
      <c r="A733">
        <v>953</v>
      </c>
      <c r="B733" t="s">
        <v>1936</v>
      </c>
      <c r="C733" s="2" t="s">
        <v>1937</v>
      </c>
      <c r="D733" s="4">
        <v>3300</v>
      </c>
      <c r="E733" s="4">
        <v>1980</v>
      </c>
      <c r="F733" s="6">
        <f>E733/D733</f>
        <v>0.6</v>
      </c>
      <c r="G733" t="s">
        <v>14</v>
      </c>
      <c r="H733" s="4">
        <v>21</v>
      </c>
      <c r="I733" s="4">
        <f>E733/H733</f>
        <v>94.285714285714292</v>
      </c>
      <c r="J733" t="s">
        <v>21</v>
      </c>
      <c r="K733" t="s">
        <v>22</v>
      </c>
      <c r="L733">
        <v>1450591200</v>
      </c>
      <c r="M733" s="10">
        <f>INT(((L733/60)/60)/24)+DATE(1970,1,1)</f>
        <v>42358</v>
      </c>
      <c r="N733">
        <v>1453701600</v>
      </c>
      <c r="O733" s="10">
        <f>INT(((N733/60)/60)/24)+DATE(1970,1,1)</f>
        <v>42394</v>
      </c>
      <c r="P733" t="b">
        <v>0</v>
      </c>
      <c r="Q733" t="b">
        <v>1</v>
      </c>
      <c r="R733" t="s">
        <v>474</v>
      </c>
      <c r="S733" t="str" cm="1">
        <f t="array" ref="S733:T733">_xlfn.TEXTSPLIT(R733,"/")</f>
        <v>film &amp; video</v>
      </c>
      <c r="T733" t="str">
        <v>science fiction</v>
      </c>
    </row>
    <row r="734" spans="1:20" ht="31.5" x14ac:dyDescent="0.5">
      <c r="A734">
        <v>109</v>
      </c>
      <c r="B734" t="s">
        <v>267</v>
      </c>
      <c r="C734" s="2" t="s">
        <v>268</v>
      </c>
      <c r="D734" s="4">
        <v>5200</v>
      </c>
      <c r="E734" s="4">
        <v>3079</v>
      </c>
      <c r="F734" s="6">
        <f>E734/D734</f>
        <v>0.5921153846153846</v>
      </c>
      <c r="G734" t="s">
        <v>14</v>
      </c>
      <c r="H734" s="4">
        <v>60</v>
      </c>
      <c r="I734" s="4">
        <f>E734/H734</f>
        <v>51.31666666666667</v>
      </c>
      <c r="J734" t="s">
        <v>21</v>
      </c>
      <c r="K734" t="s">
        <v>22</v>
      </c>
      <c r="L734">
        <v>1389506400</v>
      </c>
      <c r="M734" s="10">
        <f>INT(((L734/60)/60)/24)+DATE(1970,1,1)</f>
        <v>41651</v>
      </c>
      <c r="N734">
        <v>1389679200</v>
      </c>
      <c r="O734" s="10">
        <f>INT(((N734/60)/60)/24)+DATE(1970,1,1)</f>
        <v>41653</v>
      </c>
      <c r="P734" t="b">
        <v>0</v>
      </c>
      <c r="Q734" t="b">
        <v>0</v>
      </c>
      <c r="R734" t="s">
        <v>269</v>
      </c>
      <c r="S734" t="str" cm="1">
        <f t="array" ref="S734:T734">_xlfn.TEXTSPLIT(R734,"/")</f>
        <v>film &amp; video</v>
      </c>
      <c r="T734" t="str">
        <v>television</v>
      </c>
    </row>
    <row r="735" spans="1:20" x14ac:dyDescent="0.5">
      <c r="A735">
        <v>696</v>
      </c>
      <c r="B735" t="s">
        <v>1431</v>
      </c>
      <c r="C735" s="2" t="s">
        <v>1432</v>
      </c>
      <c r="D735" s="4">
        <v>164100</v>
      </c>
      <c r="E735" s="4">
        <v>96888</v>
      </c>
      <c r="F735" s="6">
        <f>E735/D735</f>
        <v>0.59042047531992692</v>
      </c>
      <c r="G735" t="s">
        <v>14</v>
      </c>
      <c r="H735" s="4">
        <v>889</v>
      </c>
      <c r="I735" s="4">
        <f>E735/H735</f>
        <v>108.98537682789652</v>
      </c>
      <c r="J735" t="s">
        <v>21</v>
      </c>
      <c r="K735" t="s">
        <v>22</v>
      </c>
      <c r="L735">
        <v>1429506000</v>
      </c>
      <c r="M735" s="10">
        <f>INT(((L735/60)/60)/24)+DATE(1970,1,1)</f>
        <v>42114</v>
      </c>
      <c r="N735">
        <v>1429592400</v>
      </c>
      <c r="O735" s="10">
        <f>INT(((N735/60)/60)/24)+DATE(1970,1,1)</f>
        <v>42115</v>
      </c>
      <c r="P735" t="b">
        <v>0</v>
      </c>
      <c r="Q735" t="b">
        <v>1</v>
      </c>
      <c r="R735" t="s">
        <v>33</v>
      </c>
      <c r="S735" t="str" cm="1">
        <f t="array" ref="S735:T735">_xlfn.TEXTSPLIT(R735,"/")</f>
        <v>theater</v>
      </c>
      <c r="T735" t="str">
        <v>plays</v>
      </c>
    </row>
    <row r="736" spans="1:20" x14ac:dyDescent="0.5">
      <c r="A736">
        <v>3</v>
      </c>
      <c r="B736" t="s">
        <v>29</v>
      </c>
      <c r="C736" s="2" t="s">
        <v>30</v>
      </c>
      <c r="D736" s="4">
        <v>4200</v>
      </c>
      <c r="E736" s="4">
        <v>2477</v>
      </c>
      <c r="F736" s="6">
        <f>E736/D736</f>
        <v>0.58976190476190471</v>
      </c>
      <c r="G736" t="s">
        <v>14</v>
      </c>
      <c r="H736" s="4">
        <v>24</v>
      </c>
      <c r="I736" s="4">
        <f>E736/H736</f>
        <v>103.20833333333333</v>
      </c>
      <c r="J736" t="s">
        <v>21</v>
      </c>
      <c r="K736" t="s">
        <v>22</v>
      </c>
      <c r="L736">
        <v>1565499600</v>
      </c>
      <c r="M736" s="10">
        <f>INT(((L736/60)/60)/24)+DATE(1970,1,1)</f>
        <v>43688</v>
      </c>
      <c r="N736">
        <v>1568955600</v>
      </c>
      <c r="O736" s="10">
        <f>INT(((N736/60)/60)/24)+DATE(1970,1,1)</f>
        <v>43728</v>
      </c>
      <c r="P736" t="b">
        <v>0</v>
      </c>
      <c r="Q736" t="b">
        <v>0</v>
      </c>
      <c r="R736" t="s">
        <v>23</v>
      </c>
      <c r="S736" t="str" cm="1">
        <f t="array" ref="S736:T736">_xlfn.TEXTSPLIT(R736,"/")</f>
        <v>music</v>
      </c>
      <c r="T736" t="str">
        <v>rock</v>
      </c>
    </row>
    <row r="737" spans="1:20" x14ac:dyDescent="0.5">
      <c r="A737">
        <v>355</v>
      </c>
      <c r="B737" t="s">
        <v>762</v>
      </c>
      <c r="C737" s="2" t="s">
        <v>763</v>
      </c>
      <c r="D737" s="4">
        <v>3800</v>
      </c>
      <c r="E737" s="4">
        <v>2241</v>
      </c>
      <c r="F737" s="6">
        <f>E737/D737</f>
        <v>0.58973684210526311</v>
      </c>
      <c r="G737" t="s">
        <v>47</v>
      </c>
      <c r="H737" s="4">
        <v>86</v>
      </c>
      <c r="I737" s="4">
        <f>E737/H737</f>
        <v>26.058139534883722</v>
      </c>
      <c r="J737" t="s">
        <v>21</v>
      </c>
      <c r="K737" t="s">
        <v>22</v>
      </c>
      <c r="L737">
        <v>1485064800</v>
      </c>
      <c r="M737" s="10">
        <f>INT(((L737/60)/60)/24)+DATE(1970,1,1)</f>
        <v>42757</v>
      </c>
      <c r="N737">
        <v>1488520800</v>
      </c>
      <c r="O737" s="10">
        <f>INT(((N737/60)/60)/24)+DATE(1970,1,1)</f>
        <v>42797</v>
      </c>
      <c r="P737" t="b">
        <v>0</v>
      </c>
      <c r="Q737" t="b">
        <v>0</v>
      </c>
      <c r="R737" t="s">
        <v>65</v>
      </c>
      <c r="S737" t="str" cm="1">
        <f t="array" ref="S737:T737">_xlfn.TEXTSPLIT(R737,"/")</f>
        <v>technology</v>
      </c>
      <c r="T737" t="str">
        <v>wearables</v>
      </c>
    </row>
    <row r="738" spans="1:20" x14ac:dyDescent="0.5">
      <c r="A738">
        <v>154</v>
      </c>
      <c r="B738" t="s">
        <v>360</v>
      </c>
      <c r="C738" s="2" t="s">
        <v>361</v>
      </c>
      <c r="D738" s="4">
        <v>171300</v>
      </c>
      <c r="E738" s="4">
        <v>100650</v>
      </c>
      <c r="F738" s="6">
        <f>E738/D738</f>
        <v>0.58756567425569173</v>
      </c>
      <c r="G738" t="s">
        <v>14</v>
      </c>
      <c r="H738" s="4">
        <v>1059</v>
      </c>
      <c r="I738" s="4">
        <f>E738/H738</f>
        <v>95.042492917847028</v>
      </c>
      <c r="J738" t="s">
        <v>21</v>
      </c>
      <c r="K738" t="s">
        <v>22</v>
      </c>
      <c r="L738">
        <v>1463029200</v>
      </c>
      <c r="M738" s="10">
        <f>INT(((L738/60)/60)/24)+DATE(1970,1,1)</f>
        <v>42502</v>
      </c>
      <c r="N738">
        <v>1465016400</v>
      </c>
      <c r="O738" s="10">
        <f>INT(((N738/60)/60)/24)+DATE(1970,1,1)</f>
        <v>42525</v>
      </c>
      <c r="P738" t="b">
        <v>0</v>
      </c>
      <c r="Q738" t="b">
        <v>1</v>
      </c>
      <c r="R738" t="s">
        <v>60</v>
      </c>
      <c r="S738" t="str" cm="1">
        <f t="array" ref="S738:T738">_xlfn.TEXTSPLIT(R738,"/")</f>
        <v>music</v>
      </c>
      <c r="T738" t="str">
        <v>indie rock</v>
      </c>
    </row>
    <row r="739" spans="1:20" x14ac:dyDescent="0.5">
      <c r="A739">
        <v>919</v>
      </c>
      <c r="B739" t="s">
        <v>1870</v>
      </c>
      <c r="C739" s="2" t="s">
        <v>1871</v>
      </c>
      <c r="D739" s="4">
        <v>35600</v>
      </c>
      <c r="E739" s="4">
        <v>20915</v>
      </c>
      <c r="F739" s="6">
        <f>E739/D739</f>
        <v>0.58750000000000002</v>
      </c>
      <c r="G739" t="s">
        <v>14</v>
      </c>
      <c r="H739" s="4">
        <v>225</v>
      </c>
      <c r="I739" s="4">
        <f>E739/H739</f>
        <v>92.955555555555549</v>
      </c>
      <c r="J739" t="s">
        <v>26</v>
      </c>
      <c r="K739" t="s">
        <v>27</v>
      </c>
      <c r="L739">
        <v>1507957200</v>
      </c>
      <c r="M739" s="10">
        <f>INT(((L739/60)/60)/24)+DATE(1970,1,1)</f>
        <v>43022</v>
      </c>
      <c r="N739">
        <v>1510725600</v>
      </c>
      <c r="O739" s="10">
        <f>INT(((N739/60)/60)/24)+DATE(1970,1,1)</f>
        <v>43054</v>
      </c>
      <c r="P739" t="b">
        <v>0</v>
      </c>
      <c r="Q739" t="b">
        <v>1</v>
      </c>
      <c r="R739" t="s">
        <v>33</v>
      </c>
      <c r="S739" t="str" cm="1">
        <f t="array" ref="S739:T739">_xlfn.TEXTSPLIT(R739,"/")</f>
        <v>theater</v>
      </c>
      <c r="T739" t="str">
        <v>plays</v>
      </c>
    </row>
    <row r="740" spans="1:20" x14ac:dyDescent="0.5">
      <c r="A740">
        <v>551</v>
      </c>
      <c r="B740" t="s">
        <v>1147</v>
      </c>
      <c r="C740" s="2" t="s">
        <v>1148</v>
      </c>
      <c r="D740" s="4">
        <v>180100</v>
      </c>
      <c r="E740" s="4">
        <v>105598</v>
      </c>
      <c r="F740" s="6">
        <f>E740/D740</f>
        <v>0.58632981676846196</v>
      </c>
      <c r="G740" t="s">
        <v>14</v>
      </c>
      <c r="H740" s="4">
        <v>2779</v>
      </c>
      <c r="I740" s="4">
        <f>E740/H740</f>
        <v>37.99856063332134</v>
      </c>
      <c r="J740" t="s">
        <v>26</v>
      </c>
      <c r="K740" t="s">
        <v>27</v>
      </c>
      <c r="L740">
        <v>1419055200</v>
      </c>
      <c r="M740" s="10">
        <f>INT(((L740/60)/60)/24)+DATE(1970,1,1)</f>
        <v>41993</v>
      </c>
      <c r="N740">
        <v>1422511200</v>
      </c>
      <c r="O740" s="10">
        <f>INT(((N740/60)/60)/24)+DATE(1970,1,1)</f>
        <v>42033</v>
      </c>
      <c r="P740" t="b">
        <v>0</v>
      </c>
      <c r="Q740" t="b">
        <v>1</v>
      </c>
      <c r="R740" t="s">
        <v>28</v>
      </c>
      <c r="S740" t="str" cm="1">
        <f t="array" ref="S740:T740">_xlfn.TEXTSPLIT(R740,"/")</f>
        <v>technology</v>
      </c>
      <c r="T740" t="str">
        <v>web</v>
      </c>
    </row>
    <row r="741" spans="1:20" x14ac:dyDescent="0.5">
      <c r="A741">
        <v>917</v>
      </c>
      <c r="B741" t="s">
        <v>1866</v>
      </c>
      <c r="C741" s="2" t="s">
        <v>1867</v>
      </c>
      <c r="D741" s="4">
        <v>3600</v>
      </c>
      <c r="E741" s="4">
        <v>2097</v>
      </c>
      <c r="F741" s="6">
        <f>E741/D741</f>
        <v>0.58250000000000002</v>
      </c>
      <c r="G741" t="s">
        <v>47</v>
      </c>
      <c r="H741" s="4">
        <v>27</v>
      </c>
      <c r="I741" s="4">
        <f>E741/H741</f>
        <v>77.666666666666671</v>
      </c>
      <c r="J741" t="s">
        <v>40</v>
      </c>
      <c r="K741" t="s">
        <v>41</v>
      </c>
      <c r="L741">
        <v>1309237200</v>
      </c>
      <c r="M741" s="10">
        <f>INT(((L741/60)/60)/24)+DATE(1970,1,1)</f>
        <v>40722</v>
      </c>
      <c r="N741">
        <v>1311310800</v>
      </c>
      <c r="O741" s="10">
        <f>INT(((N741/60)/60)/24)+DATE(1970,1,1)</f>
        <v>40746</v>
      </c>
      <c r="P741" t="b">
        <v>0</v>
      </c>
      <c r="Q741" t="b">
        <v>1</v>
      </c>
      <c r="R741" t="s">
        <v>100</v>
      </c>
      <c r="S741" t="str" cm="1">
        <f t="array" ref="S741:T741">_xlfn.TEXTSPLIT(R741,"/")</f>
        <v>film &amp; video</v>
      </c>
      <c r="T741" t="str">
        <v>shorts</v>
      </c>
    </row>
    <row r="742" spans="1:20" ht="31.5" x14ac:dyDescent="0.5">
      <c r="A742">
        <v>914</v>
      </c>
      <c r="B742" t="s">
        <v>1860</v>
      </c>
      <c r="C742" s="2" t="s">
        <v>1861</v>
      </c>
      <c r="D742" s="4">
        <v>6400</v>
      </c>
      <c r="E742" s="4">
        <v>3676</v>
      </c>
      <c r="F742" s="6">
        <f>E742/D742</f>
        <v>0.57437499999999997</v>
      </c>
      <c r="G742" t="s">
        <v>14</v>
      </c>
      <c r="H742" s="4">
        <v>141</v>
      </c>
      <c r="I742" s="4">
        <f>E742/H742</f>
        <v>26.070921985815602</v>
      </c>
      <c r="J742" t="s">
        <v>40</v>
      </c>
      <c r="K742" t="s">
        <v>41</v>
      </c>
      <c r="L742">
        <v>1375592400</v>
      </c>
      <c r="M742" s="10">
        <f>INT(((L742/60)/60)/24)+DATE(1970,1,1)</f>
        <v>41490</v>
      </c>
      <c r="N742">
        <v>1376629200</v>
      </c>
      <c r="O742" s="10">
        <f>INT(((N742/60)/60)/24)+DATE(1970,1,1)</f>
        <v>41502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31.5" x14ac:dyDescent="0.5">
      <c r="A743">
        <v>418</v>
      </c>
      <c r="B743" t="s">
        <v>105</v>
      </c>
      <c r="C743" s="2" t="s">
        <v>886</v>
      </c>
      <c r="D743" s="4">
        <v>163700</v>
      </c>
      <c r="E743" s="4">
        <v>93963</v>
      </c>
      <c r="F743" s="6">
        <f>E743/D743</f>
        <v>0.57399511301160655</v>
      </c>
      <c r="G743" t="s">
        <v>14</v>
      </c>
      <c r="H743" s="4">
        <v>1999</v>
      </c>
      <c r="I743" s="4">
        <f>E743/H743</f>
        <v>47.005002501250623</v>
      </c>
      <c r="J743" t="s">
        <v>15</v>
      </c>
      <c r="K743" t="s">
        <v>16</v>
      </c>
      <c r="L743">
        <v>1336280400</v>
      </c>
      <c r="M743" s="10">
        <f>INT(((L743/60)/60)/24)+DATE(1970,1,1)</f>
        <v>41035</v>
      </c>
      <c r="N743">
        <v>1336366800</v>
      </c>
      <c r="O743" s="10">
        <f>INT(((N743/60)/60)/24)+DATE(1970,1,1)</f>
        <v>41036</v>
      </c>
      <c r="P743" t="b">
        <v>0</v>
      </c>
      <c r="Q743" t="b">
        <v>0</v>
      </c>
      <c r="R743" t="s">
        <v>42</v>
      </c>
      <c r="S743" t="str" cm="1">
        <f t="array" ref="S743:T743">_xlfn.TEXTSPLIT(R743,"/")</f>
        <v>film &amp; video</v>
      </c>
      <c r="T743" t="str">
        <v>documentary</v>
      </c>
    </row>
    <row r="744" spans="1:20" x14ac:dyDescent="0.5">
      <c r="A744">
        <v>767</v>
      </c>
      <c r="B744" t="s">
        <v>1569</v>
      </c>
      <c r="C744" s="2" t="s">
        <v>1570</v>
      </c>
      <c r="D744" s="4">
        <v>97200</v>
      </c>
      <c r="E744" s="4">
        <v>55372</v>
      </c>
      <c r="F744" s="6">
        <f>E744/D744</f>
        <v>0.56967078189300413</v>
      </c>
      <c r="G744" t="s">
        <v>14</v>
      </c>
      <c r="H744" s="4">
        <v>513</v>
      </c>
      <c r="I744" s="4">
        <f>E744/H744</f>
        <v>107.93762183235867</v>
      </c>
      <c r="J744" t="s">
        <v>21</v>
      </c>
      <c r="K744" t="s">
        <v>22</v>
      </c>
      <c r="L744">
        <v>1444107600</v>
      </c>
      <c r="M744" s="10">
        <f>INT(((L744/60)/60)/24)+DATE(1970,1,1)</f>
        <v>42283</v>
      </c>
      <c r="N744">
        <v>1447999200</v>
      </c>
      <c r="O744" s="10">
        <f>INT(((N744/60)/60)/24)+DATE(1970,1,1)</f>
        <v>42328</v>
      </c>
      <c r="P744" t="b">
        <v>0</v>
      </c>
      <c r="Q744" t="b">
        <v>0</v>
      </c>
      <c r="R744" t="s">
        <v>206</v>
      </c>
      <c r="S744" t="str" cm="1">
        <f t="array" ref="S744:T744">_xlfn.TEXTSPLIT(R744,"/")</f>
        <v>publishing</v>
      </c>
      <c r="T744" t="str">
        <v>translations</v>
      </c>
    </row>
    <row r="745" spans="1:20" x14ac:dyDescent="0.5">
      <c r="A745">
        <v>998</v>
      </c>
      <c r="B745" t="s">
        <v>2023</v>
      </c>
      <c r="C745" s="2" t="s">
        <v>2024</v>
      </c>
      <c r="D745" s="4">
        <v>66600</v>
      </c>
      <c r="E745" s="4">
        <v>37823</v>
      </c>
      <c r="F745" s="6">
        <f>E745/D745</f>
        <v>0.5679129129129129</v>
      </c>
      <c r="G745" t="s">
        <v>14</v>
      </c>
      <c r="H745" s="4">
        <v>374</v>
      </c>
      <c r="I745" s="4">
        <f>E745/H745</f>
        <v>101.13101604278074</v>
      </c>
      <c r="J745" t="s">
        <v>21</v>
      </c>
      <c r="K745" t="s">
        <v>22</v>
      </c>
      <c r="L745">
        <v>1265868000</v>
      </c>
      <c r="M745" s="10">
        <f>INT(((L745/60)/60)/24)+DATE(1970,1,1)</f>
        <v>40220</v>
      </c>
      <c r="N745">
        <v>1267077600</v>
      </c>
      <c r="O745" s="10">
        <f>INT(((N745/60)/60)/24)+DATE(1970,1,1)</f>
        <v>40234</v>
      </c>
      <c r="P745" t="b">
        <v>0</v>
      </c>
      <c r="Q745" t="b">
        <v>1</v>
      </c>
      <c r="R745" t="s">
        <v>60</v>
      </c>
      <c r="S745" t="str" cm="1">
        <f t="array" ref="S745:T745">_xlfn.TEXTSPLIT(R745,"/")</f>
        <v>music</v>
      </c>
      <c r="T745" t="str">
        <v>indie rock</v>
      </c>
    </row>
    <row r="746" spans="1:20" x14ac:dyDescent="0.5">
      <c r="A746">
        <v>999</v>
      </c>
      <c r="B746" t="s">
        <v>2025</v>
      </c>
      <c r="C746" s="2" t="s">
        <v>2026</v>
      </c>
      <c r="D746" s="4">
        <v>111100</v>
      </c>
      <c r="E746" s="4">
        <v>62819</v>
      </c>
      <c r="F746" s="6">
        <f>E746/D746</f>
        <v>0.56542754275427543</v>
      </c>
      <c r="G746" t="s">
        <v>74</v>
      </c>
      <c r="H746" s="4">
        <v>1122</v>
      </c>
      <c r="I746" s="4">
        <f>E746/H746</f>
        <v>55.98841354723708</v>
      </c>
      <c r="J746" t="s">
        <v>21</v>
      </c>
      <c r="K746" t="s">
        <v>22</v>
      </c>
      <c r="L746">
        <v>1467176400</v>
      </c>
      <c r="M746" s="10">
        <f>INT(((L746/60)/60)/24)+DATE(1970,1,1)</f>
        <v>42550</v>
      </c>
      <c r="N746">
        <v>1467781200</v>
      </c>
      <c r="O746" s="10">
        <f>INT(((N746/60)/60)/24)+DATE(1970,1,1)</f>
        <v>42557</v>
      </c>
      <c r="P746" t="b">
        <v>0</v>
      </c>
      <c r="Q746" t="b">
        <v>0</v>
      </c>
      <c r="R746" t="s">
        <v>17</v>
      </c>
      <c r="S746" t="str" cm="1">
        <f t="array" ref="S746:T746">_xlfn.TEXTSPLIT(R746,"/")</f>
        <v>food</v>
      </c>
      <c r="T746" t="str">
        <v>food trucks</v>
      </c>
    </row>
    <row r="747" spans="1:20" x14ac:dyDescent="0.5">
      <c r="A747">
        <v>453</v>
      </c>
      <c r="B747" t="s">
        <v>954</v>
      </c>
      <c r="C747" s="2" t="s">
        <v>955</v>
      </c>
      <c r="D747" s="4">
        <v>182400</v>
      </c>
      <c r="E747" s="4">
        <v>102749</v>
      </c>
      <c r="F747" s="6">
        <f>E747/D747</f>
        <v>0.56331688596491225</v>
      </c>
      <c r="G747" t="s">
        <v>14</v>
      </c>
      <c r="H747" s="4">
        <v>1181</v>
      </c>
      <c r="I747" s="4">
        <f>E747/H747</f>
        <v>87.001693480101608</v>
      </c>
      <c r="J747" t="s">
        <v>21</v>
      </c>
      <c r="K747" t="s">
        <v>22</v>
      </c>
      <c r="L747">
        <v>1480572000</v>
      </c>
      <c r="M747" s="10">
        <f>INT(((L747/60)/60)/24)+DATE(1970,1,1)</f>
        <v>42705</v>
      </c>
      <c r="N747">
        <v>1484114400</v>
      </c>
      <c r="O747" s="10">
        <f>INT(((N747/60)/60)/24)+DATE(1970,1,1)</f>
        <v>42746</v>
      </c>
      <c r="P747" t="b">
        <v>0</v>
      </c>
      <c r="Q747" t="b">
        <v>0</v>
      </c>
      <c r="R747" t="s">
        <v>474</v>
      </c>
      <c r="S747" t="str" cm="1">
        <f t="array" ref="S747:T747">_xlfn.TEXTSPLIT(R747,"/")</f>
        <v>film &amp; video</v>
      </c>
      <c r="T747" t="str">
        <v>science fiction</v>
      </c>
    </row>
    <row r="748" spans="1:20" ht="31.5" x14ac:dyDescent="0.5">
      <c r="A748">
        <v>639</v>
      </c>
      <c r="B748" t="s">
        <v>1320</v>
      </c>
      <c r="C748" s="2" t="s">
        <v>1321</v>
      </c>
      <c r="D748" s="4">
        <v>8600</v>
      </c>
      <c r="E748" s="4">
        <v>4832</v>
      </c>
      <c r="F748" s="6">
        <f>E748/D748</f>
        <v>0.56186046511627907</v>
      </c>
      <c r="G748" t="s">
        <v>47</v>
      </c>
      <c r="H748" s="4">
        <v>45</v>
      </c>
      <c r="I748" s="4">
        <f>E748/H748</f>
        <v>107.37777777777778</v>
      </c>
      <c r="J748" t="s">
        <v>21</v>
      </c>
      <c r="K748" t="s">
        <v>22</v>
      </c>
      <c r="L748">
        <v>1532754000</v>
      </c>
      <c r="M748" s="10">
        <f>INT(((L748/60)/60)/24)+DATE(1970,1,1)</f>
        <v>43309</v>
      </c>
      <c r="N748">
        <v>1532754000</v>
      </c>
      <c r="O748" s="10">
        <f>INT(((N748/60)/60)/24)+DATE(1970,1,1)</f>
        <v>43309</v>
      </c>
      <c r="P748" t="b">
        <v>0</v>
      </c>
      <c r="Q748" t="b">
        <v>1</v>
      </c>
      <c r="R748" t="s">
        <v>53</v>
      </c>
      <c r="S748" t="str" cm="1">
        <f t="array" ref="S748:T748">_xlfn.TEXTSPLIT(R748,"/")</f>
        <v>film &amp; video</v>
      </c>
      <c r="T748" t="str">
        <v>drama</v>
      </c>
    </row>
    <row r="749" spans="1:20" x14ac:dyDescent="0.5">
      <c r="A749">
        <v>672</v>
      </c>
      <c r="B749" t="s">
        <v>1384</v>
      </c>
      <c r="C749" s="2" t="s">
        <v>1385</v>
      </c>
      <c r="D749" s="4">
        <v>197900</v>
      </c>
      <c r="E749" s="4">
        <v>110689</v>
      </c>
      <c r="F749" s="6">
        <f>E749/D749</f>
        <v>0.55931783729156137</v>
      </c>
      <c r="G749" t="s">
        <v>14</v>
      </c>
      <c r="H749" s="4">
        <v>4428</v>
      </c>
      <c r="I749" s="4">
        <f>E749/H749</f>
        <v>24.997515808491418</v>
      </c>
      <c r="J749" t="s">
        <v>26</v>
      </c>
      <c r="K749" t="s">
        <v>27</v>
      </c>
      <c r="L749">
        <v>1521608400</v>
      </c>
      <c r="M749" s="10">
        <f>INT(((L749/60)/60)/24)+DATE(1970,1,1)</f>
        <v>43180</v>
      </c>
      <c r="N749">
        <v>1522472400</v>
      </c>
      <c r="O749" s="10">
        <f>INT(((N749/60)/60)/24)+DATE(1970,1,1)</f>
        <v>43190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31.5" x14ac:dyDescent="0.5">
      <c r="A750">
        <v>515</v>
      </c>
      <c r="B750" t="s">
        <v>1076</v>
      </c>
      <c r="C750" s="2" t="s">
        <v>1077</v>
      </c>
      <c r="D750" s="4">
        <v>8600</v>
      </c>
      <c r="E750" s="4">
        <v>4797</v>
      </c>
      <c r="F750" s="6">
        <f>E750/D750</f>
        <v>0.55779069767441858</v>
      </c>
      <c r="G750" t="s">
        <v>14</v>
      </c>
      <c r="H750" s="4">
        <v>133</v>
      </c>
      <c r="I750" s="4">
        <f>E750/H750</f>
        <v>36.067669172932334</v>
      </c>
      <c r="J750" t="s">
        <v>15</v>
      </c>
      <c r="K750" t="s">
        <v>16</v>
      </c>
      <c r="L750">
        <v>1324620000</v>
      </c>
      <c r="M750" s="10">
        <f>INT(((L750/60)/60)/24)+DATE(1970,1,1)</f>
        <v>40900</v>
      </c>
      <c r="N750">
        <v>1324792800</v>
      </c>
      <c r="O750" s="10">
        <f>INT(((N750/60)/60)/24)+DATE(1970,1,1)</f>
        <v>40902</v>
      </c>
      <c r="P750" t="b">
        <v>0</v>
      </c>
      <c r="Q750" t="b">
        <v>1</v>
      </c>
      <c r="R750" t="s">
        <v>33</v>
      </c>
      <c r="S750" t="str" cm="1">
        <f t="array" ref="S750:T750">_xlfn.TEXTSPLIT(R750,"/")</f>
        <v>theater</v>
      </c>
      <c r="T750" t="str">
        <v>plays</v>
      </c>
    </row>
    <row r="751" spans="1:20" x14ac:dyDescent="0.5">
      <c r="A751">
        <v>417</v>
      </c>
      <c r="B751" t="s">
        <v>884</v>
      </c>
      <c r="C751" s="2" t="s">
        <v>885</v>
      </c>
      <c r="D751" s="4">
        <v>1700</v>
      </c>
      <c r="E751" s="4">
        <v>943</v>
      </c>
      <c r="F751" s="6">
        <f>E751/D751</f>
        <v>0.55470588235294116</v>
      </c>
      <c r="G751" t="s">
        <v>14</v>
      </c>
      <c r="H751" s="4">
        <v>15</v>
      </c>
      <c r="I751" s="4">
        <f>E751/H751</f>
        <v>62.866666666666667</v>
      </c>
      <c r="J751" t="s">
        <v>21</v>
      </c>
      <c r="K751" t="s">
        <v>22</v>
      </c>
      <c r="L751">
        <v>1541221200</v>
      </c>
      <c r="M751" s="10">
        <f>INT(((L751/60)/60)/24)+DATE(1970,1,1)</f>
        <v>43407</v>
      </c>
      <c r="N751">
        <v>1543298400</v>
      </c>
      <c r="O751" s="10">
        <f>INT(((N751/60)/60)/24)+DATE(1970,1,1)</f>
        <v>43431</v>
      </c>
      <c r="P751" t="b">
        <v>0</v>
      </c>
      <c r="Q751" t="b">
        <v>0</v>
      </c>
      <c r="R751" t="s">
        <v>33</v>
      </c>
      <c r="S751" t="str" cm="1">
        <f t="array" ref="S751:T751">_xlfn.TEXTSPLIT(R751,"/")</f>
        <v>theater</v>
      </c>
      <c r="T751" t="str">
        <v>plays</v>
      </c>
    </row>
    <row r="752" spans="1:20" x14ac:dyDescent="0.5">
      <c r="A752">
        <v>296</v>
      </c>
      <c r="B752" t="s">
        <v>644</v>
      </c>
      <c r="C752" s="2" t="s">
        <v>645</v>
      </c>
      <c r="D752" s="4">
        <v>6100</v>
      </c>
      <c r="E752" s="4">
        <v>3352</v>
      </c>
      <c r="F752" s="6">
        <f>E752/D752</f>
        <v>0.54950819672131146</v>
      </c>
      <c r="G752" t="s">
        <v>14</v>
      </c>
      <c r="H752" s="4">
        <v>38</v>
      </c>
      <c r="I752" s="4">
        <f>E752/H752</f>
        <v>88.21052631578948</v>
      </c>
      <c r="J752" t="s">
        <v>26</v>
      </c>
      <c r="K752" t="s">
        <v>27</v>
      </c>
      <c r="L752">
        <v>1548655200</v>
      </c>
      <c r="M752" s="10">
        <f>INT(((L752/60)/60)/24)+DATE(1970,1,1)</f>
        <v>43493</v>
      </c>
      <c r="N752">
        <v>1550556000</v>
      </c>
      <c r="O752" s="10">
        <f>INT(((N752/60)/60)/24)+DATE(1970,1,1)</f>
        <v>43515</v>
      </c>
      <c r="P752" t="b">
        <v>0</v>
      </c>
      <c r="Q752" t="b">
        <v>0</v>
      </c>
      <c r="R752" t="s">
        <v>33</v>
      </c>
      <c r="S752" t="str" cm="1">
        <f t="array" ref="S752:T752">_xlfn.TEXTSPLIT(R752,"/")</f>
        <v>theater</v>
      </c>
      <c r="T752" t="str">
        <v>plays</v>
      </c>
    </row>
    <row r="753" spans="1:20" x14ac:dyDescent="0.5">
      <c r="A753">
        <v>796</v>
      </c>
      <c r="B753" t="s">
        <v>1627</v>
      </c>
      <c r="C753" s="2" t="s">
        <v>1628</v>
      </c>
      <c r="D753" s="4">
        <v>7800</v>
      </c>
      <c r="E753" s="4">
        <v>4275</v>
      </c>
      <c r="F753" s="6">
        <f>E753/D753</f>
        <v>0.54807692307692313</v>
      </c>
      <c r="G753" t="s">
        <v>14</v>
      </c>
      <c r="H753" s="4">
        <v>78</v>
      </c>
      <c r="I753" s="4">
        <f>E753/H753</f>
        <v>54.807692307692307</v>
      </c>
      <c r="J753" t="s">
        <v>21</v>
      </c>
      <c r="K753" t="s">
        <v>22</v>
      </c>
      <c r="L753">
        <v>1407474000</v>
      </c>
      <c r="M753" s="10">
        <f>INT(((L753/60)/60)/24)+DATE(1970,1,1)</f>
        <v>41859</v>
      </c>
      <c r="N753">
        <v>1408078800</v>
      </c>
      <c r="O753" s="10">
        <f>INT(((N753/60)/60)/24)+DATE(1970,1,1)</f>
        <v>41866</v>
      </c>
      <c r="P753" t="b">
        <v>0</v>
      </c>
      <c r="Q753" t="b">
        <v>1</v>
      </c>
      <c r="R753" t="s">
        <v>292</v>
      </c>
      <c r="S753" t="str" cm="1">
        <f t="array" ref="S753:T753">_xlfn.TEXTSPLIT(R753,"/")</f>
        <v>games</v>
      </c>
      <c r="T753" t="str">
        <v>mobile games</v>
      </c>
    </row>
    <row r="754" spans="1:20" x14ac:dyDescent="0.5">
      <c r="A754">
        <v>375</v>
      </c>
      <c r="B754" t="s">
        <v>802</v>
      </c>
      <c r="C754" s="2" t="s">
        <v>803</v>
      </c>
      <c r="D754" s="4">
        <v>2700</v>
      </c>
      <c r="E754" s="4">
        <v>1479</v>
      </c>
      <c r="F754" s="6">
        <f>E754/D754</f>
        <v>0.54777777777777781</v>
      </c>
      <c r="G754" t="s">
        <v>14</v>
      </c>
      <c r="H754" s="4">
        <v>25</v>
      </c>
      <c r="I754" s="4">
        <f>E754/H754</f>
        <v>59.16</v>
      </c>
      <c r="J754" t="s">
        <v>21</v>
      </c>
      <c r="K754" t="s">
        <v>22</v>
      </c>
      <c r="L754">
        <v>1444971600</v>
      </c>
      <c r="M754" s="10">
        <f>INT(((L754/60)/60)/24)+DATE(1970,1,1)</f>
        <v>42293</v>
      </c>
      <c r="N754">
        <v>1449900000</v>
      </c>
      <c r="O754" s="10">
        <f>INT(((N754/60)/60)/24)+DATE(1970,1,1)</f>
        <v>42350</v>
      </c>
      <c r="P754" t="b">
        <v>0</v>
      </c>
      <c r="Q754" t="b">
        <v>0</v>
      </c>
      <c r="R754" t="s">
        <v>60</v>
      </c>
      <c r="S754" t="str" cm="1">
        <f t="array" ref="S754:T754">_xlfn.TEXTSPLIT(R754,"/")</f>
        <v>music</v>
      </c>
      <c r="T754" t="str">
        <v>indie rock</v>
      </c>
    </row>
    <row r="755" spans="1:20" x14ac:dyDescent="0.5">
      <c r="A755">
        <v>290</v>
      </c>
      <c r="B755" t="s">
        <v>632</v>
      </c>
      <c r="C755" s="2" t="s">
        <v>633</v>
      </c>
      <c r="D755" s="4">
        <v>168600</v>
      </c>
      <c r="E755" s="4">
        <v>91722</v>
      </c>
      <c r="F755" s="6">
        <f>E755/D755</f>
        <v>0.54402135231316728</v>
      </c>
      <c r="G755" t="s">
        <v>14</v>
      </c>
      <c r="H755" s="4">
        <v>908</v>
      </c>
      <c r="I755" s="4">
        <f>E755/H755</f>
        <v>101.01541850220265</v>
      </c>
      <c r="J755" t="s">
        <v>21</v>
      </c>
      <c r="K755" t="s">
        <v>22</v>
      </c>
      <c r="L755">
        <v>1368162000</v>
      </c>
      <c r="M755" s="10">
        <f>INT(((L755/60)/60)/24)+DATE(1970,1,1)</f>
        <v>41404</v>
      </c>
      <c r="N755">
        <v>1370926800</v>
      </c>
      <c r="O755" s="10">
        <f>INT(((N755/60)/60)/24)+DATE(1970,1,1)</f>
        <v>41436</v>
      </c>
      <c r="P755" t="b">
        <v>0</v>
      </c>
      <c r="Q755" t="b">
        <v>1</v>
      </c>
      <c r="R755" t="s">
        <v>42</v>
      </c>
      <c r="S755" t="str" cm="1">
        <f t="array" ref="S755:T755">_xlfn.TEXTSPLIT(R755,"/")</f>
        <v>film &amp; video</v>
      </c>
      <c r="T755" t="str">
        <v>documentary</v>
      </c>
    </row>
    <row r="756" spans="1:20" x14ac:dyDescent="0.5">
      <c r="A756">
        <v>572</v>
      </c>
      <c r="B756" t="s">
        <v>1188</v>
      </c>
      <c r="C756" s="2" t="s">
        <v>1189</v>
      </c>
      <c r="D756" s="4">
        <v>9000</v>
      </c>
      <c r="E756" s="4">
        <v>4896</v>
      </c>
      <c r="F756" s="6">
        <f>E756/D756</f>
        <v>0.54400000000000004</v>
      </c>
      <c r="G756" t="s">
        <v>74</v>
      </c>
      <c r="H756" s="4">
        <v>94</v>
      </c>
      <c r="I756" s="4">
        <f>E756/H756</f>
        <v>52.085106382978722</v>
      </c>
      <c r="J756" t="s">
        <v>21</v>
      </c>
      <c r="K756" t="s">
        <v>22</v>
      </c>
      <c r="L756">
        <v>1443416400</v>
      </c>
      <c r="M756" s="10">
        <f>INT(((L756/60)/60)/24)+DATE(1970,1,1)</f>
        <v>42275</v>
      </c>
      <c r="N756">
        <v>1444798800</v>
      </c>
      <c r="O756" s="10">
        <f>INT(((N756/60)/60)/24)+DATE(1970,1,1)</f>
        <v>42291</v>
      </c>
      <c r="P756" t="b">
        <v>0</v>
      </c>
      <c r="Q756" t="b">
        <v>1</v>
      </c>
      <c r="R756" t="s">
        <v>23</v>
      </c>
      <c r="S756" t="str" cm="1">
        <f t="array" ref="S756:T756">_xlfn.TEXTSPLIT(R756,"/")</f>
        <v>music</v>
      </c>
      <c r="T756" t="str">
        <v>rock</v>
      </c>
    </row>
    <row r="757" spans="1:20" x14ac:dyDescent="0.5">
      <c r="A757">
        <v>477</v>
      </c>
      <c r="B757" t="s">
        <v>1001</v>
      </c>
      <c r="C757" s="2" t="s">
        <v>1002</v>
      </c>
      <c r="D757" s="4">
        <v>8500</v>
      </c>
      <c r="E757" s="4">
        <v>4613</v>
      </c>
      <c r="F757" s="6">
        <f>E757/D757</f>
        <v>0.54270588235294115</v>
      </c>
      <c r="G757" t="s">
        <v>14</v>
      </c>
      <c r="H757" s="4">
        <v>113</v>
      </c>
      <c r="I757" s="4">
        <f>E757/H757</f>
        <v>40.823008849557525</v>
      </c>
      <c r="J757" t="s">
        <v>21</v>
      </c>
      <c r="K757" t="s">
        <v>22</v>
      </c>
      <c r="L757">
        <v>1309064400</v>
      </c>
      <c r="M757" s="10">
        <f>INT(((L757/60)/60)/24)+DATE(1970,1,1)</f>
        <v>40720</v>
      </c>
      <c r="N757">
        <v>1311397200</v>
      </c>
      <c r="O757" s="10">
        <f>INT(((N757/60)/60)/24)+DATE(1970,1,1)</f>
        <v>40747</v>
      </c>
      <c r="P757" t="b">
        <v>0</v>
      </c>
      <c r="Q757" t="b">
        <v>0</v>
      </c>
      <c r="R757" t="s">
        <v>474</v>
      </c>
      <c r="S757" t="str" cm="1">
        <f t="array" ref="S757:T757">_xlfn.TEXTSPLIT(R757,"/")</f>
        <v>film &amp; video</v>
      </c>
      <c r="T757" t="str">
        <v>science fiction</v>
      </c>
    </row>
    <row r="758" spans="1:20" x14ac:dyDescent="0.5">
      <c r="A758">
        <v>661</v>
      </c>
      <c r="B758" t="s">
        <v>1364</v>
      </c>
      <c r="C758" s="2" t="s">
        <v>1365</v>
      </c>
      <c r="D758" s="4">
        <v>106800</v>
      </c>
      <c r="E758" s="4">
        <v>57872</v>
      </c>
      <c r="F758" s="6">
        <f>E758/D758</f>
        <v>0.54187265917603</v>
      </c>
      <c r="G758" t="s">
        <v>14</v>
      </c>
      <c r="H758" s="4">
        <v>752</v>
      </c>
      <c r="I758" s="4">
        <f>E758/H758</f>
        <v>76.957446808510639</v>
      </c>
      <c r="J758" t="s">
        <v>36</v>
      </c>
      <c r="K758" t="s">
        <v>37</v>
      </c>
      <c r="L758">
        <v>1332910800</v>
      </c>
      <c r="M758" s="10">
        <f>INT(((L758/60)/60)/24)+DATE(1970,1,1)</f>
        <v>40996</v>
      </c>
      <c r="N758">
        <v>1335502800</v>
      </c>
      <c r="O758" s="10">
        <f>INT(((N758/60)/60)/24)+DATE(1970,1,1)</f>
        <v>41026</v>
      </c>
      <c r="P758" t="b">
        <v>0</v>
      </c>
      <c r="Q758" t="b">
        <v>0</v>
      </c>
      <c r="R758" t="s">
        <v>159</v>
      </c>
      <c r="S758" t="str" cm="1">
        <f t="array" ref="S758:T758">_xlfn.TEXTSPLIT(R758,"/")</f>
        <v>music</v>
      </c>
      <c r="T758" t="str">
        <v>jazz</v>
      </c>
    </row>
    <row r="759" spans="1:20" x14ac:dyDescent="0.5">
      <c r="A759">
        <v>433</v>
      </c>
      <c r="B759" t="s">
        <v>915</v>
      </c>
      <c r="C759" s="2" t="s">
        <v>916</v>
      </c>
      <c r="D759" s="4">
        <v>121400</v>
      </c>
      <c r="E759" s="4">
        <v>65755</v>
      </c>
      <c r="F759" s="6">
        <f>E759/D759</f>
        <v>0.54163920922570019</v>
      </c>
      <c r="G759" t="s">
        <v>14</v>
      </c>
      <c r="H759" s="4">
        <v>792</v>
      </c>
      <c r="I759" s="4">
        <f>E759/H759</f>
        <v>83.023989898989896</v>
      </c>
      <c r="J759" t="s">
        <v>21</v>
      </c>
      <c r="K759" t="s">
        <v>22</v>
      </c>
      <c r="L759">
        <v>1385359200</v>
      </c>
      <c r="M759" s="10">
        <f>INT(((L759/60)/60)/24)+DATE(1970,1,1)</f>
        <v>41603</v>
      </c>
      <c r="N759">
        <v>1386741600</v>
      </c>
      <c r="O759" s="10">
        <f>INT(((N759/60)/60)/24)+DATE(1970,1,1)</f>
        <v>41619</v>
      </c>
      <c r="P759" t="b">
        <v>0</v>
      </c>
      <c r="Q759" t="b">
        <v>1</v>
      </c>
      <c r="R759" t="s">
        <v>42</v>
      </c>
      <c r="S759" t="str" cm="1">
        <f t="array" ref="S759:T759">_xlfn.TEXTSPLIT(R759,"/")</f>
        <v>film &amp; video</v>
      </c>
      <c r="T759" t="str">
        <v>documentary</v>
      </c>
    </row>
    <row r="760" spans="1:20" x14ac:dyDescent="0.5">
      <c r="A760">
        <v>702</v>
      </c>
      <c r="B760" t="s">
        <v>1442</v>
      </c>
      <c r="C760" s="2" t="s">
        <v>1443</v>
      </c>
      <c r="D760" s="4">
        <v>8700</v>
      </c>
      <c r="E760" s="4">
        <v>4710</v>
      </c>
      <c r="F760" s="6">
        <f>E760/D760</f>
        <v>0.54137931034482756</v>
      </c>
      <c r="G760" t="s">
        <v>14</v>
      </c>
      <c r="H760" s="4">
        <v>83</v>
      </c>
      <c r="I760" s="4">
        <f>E760/H760</f>
        <v>56.746987951807228</v>
      </c>
      <c r="J760" t="s">
        <v>21</v>
      </c>
      <c r="K760" t="s">
        <v>22</v>
      </c>
      <c r="L760">
        <v>1374469200</v>
      </c>
      <c r="M760" s="10">
        <f>INT(((L760/60)/60)/24)+DATE(1970,1,1)</f>
        <v>41477</v>
      </c>
      <c r="N760">
        <v>1374901200</v>
      </c>
      <c r="O760" s="10">
        <f>INT(((N760/60)/60)/24)+DATE(1970,1,1)</f>
        <v>41482</v>
      </c>
      <c r="P760" t="b">
        <v>0</v>
      </c>
      <c r="Q760" t="b">
        <v>0</v>
      </c>
      <c r="R760" t="s">
        <v>65</v>
      </c>
      <c r="S760" t="str" cm="1">
        <f t="array" ref="S760:T760">_xlfn.TEXTSPLIT(R760,"/")</f>
        <v>technology</v>
      </c>
      <c r="T760" t="str">
        <v>wearables</v>
      </c>
    </row>
    <row r="761" spans="1:20" x14ac:dyDescent="0.5">
      <c r="A761">
        <v>251</v>
      </c>
      <c r="B761" t="s">
        <v>554</v>
      </c>
      <c r="C761" s="2" t="s">
        <v>555</v>
      </c>
      <c r="D761" s="4">
        <v>7100</v>
      </c>
      <c r="E761" s="4">
        <v>3840</v>
      </c>
      <c r="F761" s="6">
        <f>E761/D761</f>
        <v>0.54084507042253516</v>
      </c>
      <c r="G761" t="s">
        <v>14</v>
      </c>
      <c r="H761" s="4">
        <v>101</v>
      </c>
      <c r="I761" s="4">
        <f>E761/H761</f>
        <v>38.019801980198018</v>
      </c>
      <c r="J761" t="s">
        <v>21</v>
      </c>
      <c r="K761" t="s">
        <v>22</v>
      </c>
      <c r="L761">
        <v>1355032800</v>
      </c>
      <c r="M761" s="10">
        <f>INT(((L761/60)/60)/24)+DATE(1970,1,1)</f>
        <v>41252</v>
      </c>
      <c r="N761">
        <v>1355205600</v>
      </c>
      <c r="O761" s="10">
        <f>INT(((N761/60)/60)/24)+DATE(1970,1,1)</f>
        <v>41254</v>
      </c>
      <c r="P761" t="b">
        <v>0</v>
      </c>
      <c r="Q761" t="b">
        <v>0</v>
      </c>
      <c r="R761" t="s">
        <v>33</v>
      </c>
      <c r="S761" t="str" cm="1">
        <f t="array" ref="S761:T761">_xlfn.TEXTSPLIT(R761,"/")</f>
        <v>theater</v>
      </c>
      <c r="T761" t="str">
        <v>plays</v>
      </c>
    </row>
    <row r="762" spans="1:20" x14ac:dyDescent="0.5">
      <c r="A762">
        <v>343</v>
      </c>
      <c r="B762" t="s">
        <v>738</v>
      </c>
      <c r="C762" s="2" t="s">
        <v>739</v>
      </c>
      <c r="D762" s="4">
        <v>9000</v>
      </c>
      <c r="E762" s="4">
        <v>4853</v>
      </c>
      <c r="F762" s="6">
        <f>E762/D762</f>
        <v>0.53922222222222227</v>
      </c>
      <c r="G762" t="s">
        <v>14</v>
      </c>
      <c r="H762" s="4">
        <v>147</v>
      </c>
      <c r="I762" s="4">
        <f>E762/H762</f>
        <v>33.013605442176868</v>
      </c>
      <c r="J762" t="s">
        <v>21</v>
      </c>
      <c r="K762" t="s">
        <v>22</v>
      </c>
      <c r="L762">
        <v>1384840800</v>
      </c>
      <c r="M762" s="10">
        <f>INT(((L762/60)/60)/24)+DATE(1970,1,1)</f>
        <v>41597</v>
      </c>
      <c r="N762">
        <v>1389420000</v>
      </c>
      <c r="O762" s="10">
        <f>INT(((N762/60)/60)/24)+DATE(1970,1,1)</f>
        <v>41650</v>
      </c>
      <c r="P762" t="b">
        <v>0</v>
      </c>
      <c r="Q762" t="b">
        <v>0</v>
      </c>
      <c r="R762" t="s">
        <v>33</v>
      </c>
      <c r="S762" t="str" cm="1">
        <f t="array" ref="S762:T762">_xlfn.TEXTSPLIT(R762,"/")</f>
        <v>theater</v>
      </c>
      <c r="T762" t="str">
        <v>plays</v>
      </c>
    </row>
    <row r="763" spans="1:20" x14ac:dyDescent="0.5">
      <c r="A763">
        <v>199</v>
      </c>
      <c r="B763" t="s">
        <v>450</v>
      </c>
      <c r="C763" s="2" t="s">
        <v>451</v>
      </c>
      <c r="D763" s="4">
        <v>1800</v>
      </c>
      <c r="E763" s="4">
        <v>968</v>
      </c>
      <c r="F763" s="6">
        <f>E763/D763</f>
        <v>0.5377777777777778</v>
      </c>
      <c r="G763" t="s">
        <v>14</v>
      </c>
      <c r="H763" s="4">
        <v>13</v>
      </c>
      <c r="I763" s="4">
        <f>E763/H763</f>
        <v>74.461538461538467</v>
      </c>
      <c r="J763" t="s">
        <v>21</v>
      </c>
      <c r="K763" t="s">
        <v>22</v>
      </c>
      <c r="L763">
        <v>1436245200</v>
      </c>
      <c r="M763" s="10">
        <f>INT(((L763/60)/60)/24)+DATE(1970,1,1)</f>
        <v>42192</v>
      </c>
      <c r="N763">
        <v>1436590800</v>
      </c>
      <c r="O763" s="10">
        <f>INT(((N763/60)/60)/24)+DATE(1970,1,1)</f>
        <v>42196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5">
      <c r="A764">
        <v>349</v>
      </c>
      <c r="B764" t="s">
        <v>750</v>
      </c>
      <c r="C764" s="2" t="s">
        <v>751</v>
      </c>
      <c r="D764" s="4">
        <v>180800</v>
      </c>
      <c r="E764" s="4">
        <v>95958</v>
      </c>
      <c r="F764" s="6">
        <f>E764/D764</f>
        <v>0.53074115044247783</v>
      </c>
      <c r="G764" t="s">
        <v>14</v>
      </c>
      <c r="H764" s="4">
        <v>923</v>
      </c>
      <c r="I764" s="4">
        <f>E764/H764</f>
        <v>103.96316359696641</v>
      </c>
      <c r="J764" t="s">
        <v>21</v>
      </c>
      <c r="K764" t="s">
        <v>22</v>
      </c>
      <c r="L764">
        <v>1500008400</v>
      </c>
      <c r="M764" s="10">
        <f>INT(((L764/60)/60)/24)+DATE(1970,1,1)</f>
        <v>42930</v>
      </c>
      <c r="N764">
        <v>1502600400</v>
      </c>
      <c r="O764" s="10">
        <f>INT(((N764/60)/60)/24)+DATE(1970,1,1)</f>
        <v>42960</v>
      </c>
      <c r="P764" t="b">
        <v>0</v>
      </c>
      <c r="Q764" t="b">
        <v>0</v>
      </c>
      <c r="R764" t="s">
        <v>33</v>
      </c>
      <c r="S764" t="str" cm="1">
        <f t="array" ref="S764:T764">_xlfn.TEXTSPLIT(R764,"/")</f>
        <v>theater</v>
      </c>
      <c r="T764" t="str">
        <v>plays</v>
      </c>
    </row>
    <row r="765" spans="1:20" x14ac:dyDescent="0.5">
      <c r="A765">
        <v>483</v>
      </c>
      <c r="B765" t="s">
        <v>1013</v>
      </c>
      <c r="C765" s="2" t="s">
        <v>1014</v>
      </c>
      <c r="D765" s="4">
        <v>91400</v>
      </c>
      <c r="E765" s="4">
        <v>48236</v>
      </c>
      <c r="F765" s="6">
        <f>E765/D765</f>
        <v>0.52774617067833696</v>
      </c>
      <c r="G765" t="s">
        <v>14</v>
      </c>
      <c r="H765" s="4">
        <v>554</v>
      </c>
      <c r="I765" s="4">
        <f>E765/H765</f>
        <v>87.068592057761734</v>
      </c>
      <c r="J765" t="s">
        <v>21</v>
      </c>
      <c r="K765" t="s">
        <v>22</v>
      </c>
      <c r="L765">
        <v>1576130400</v>
      </c>
      <c r="M765" s="10">
        <f>INT(((L765/60)/60)/24)+DATE(1970,1,1)</f>
        <v>43811</v>
      </c>
      <c r="N765">
        <v>1576735200</v>
      </c>
      <c r="O765" s="10">
        <f>INT(((N765/60)/60)/24)+DATE(1970,1,1)</f>
        <v>43818</v>
      </c>
      <c r="P765" t="b">
        <v>0</v>
      </c>
      <c r="Q765" t="b">
        <v>0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x14ac:dyDescent="0.5">
      <c r="A766">
        <v>157</v>
      </c>
      <c r="B766" t="s">
        <v>366</v>
      </c>
      <c r="C766" s="2" t="s">
        <v>367</v>
      </c>
      <c r="D766" s="4">
        <v>4200</v>
      </c>
      <c r="E766" s="4">
        <v>2212</v>
      </c>
      <c r="F766" s="6">
        <f>E766/D766</f>
        <v>0.52666666666666662</v>
      </c>
      <c r="G766" t="s">
        <v>14</v>
      </c>
      <c r="H766" s="4">
        <v>30</v>
      </c>
      <c r="I766" s="4">
        <f>E766/H766</f>
        <v>73.733333333333334</v>
      </c>
      <c r="J766" t="s">
        <v>26</v>
      </c>
      <c r="K766" t="s">
        <v>27</v>
      </c>
      <c r="L766">
        <v>1388383200</v>
      </c>
      <c r="M766" s="10">
        <f>INT(((L766/60)/60)/24)+DATE(1970,1,1)</f>
        <v>41638</v>
      </c>
      <c r="N766">
        <v>1389420000</v>
      </c>
      <c r="O766" s="10">
        <f>INT(((N766/60)/60)/24)+DATE(1970,1,1)</f>
        <v>41650</v>
      </c>
      <c r="P766" t="b">
        <v>0</v>
      </c>
      <c r="Q766" t="b">
        <v>0</v>
      </c>
      <c r="R766" t="s">
        <v>122</v>
      </c>
      <c r="S766" t="str" cm="1">
        <f t="array" ref="S766:T766">_xlfn.TEXTSPLIT(R766,"/")</f>
        <v>photography</v>
      </c>
      <c r="T766" t="str">
        <v>photography books</v>
      </c>
    </row>
    <row r="767" spans="1:20" x14ac:dyDescent="0.5">
      <c r="A767">
        <v>994</v>
      </c>
      <c r="B767" t="s">
        <v>2015</v>
      </c>
      <c r="C767" s="2" t="s">
        <v>2016</v>
      </c>
      <c r="D767" s="4">
        <v>141100</v>
      </c>
      <c r="E767" s="4">
        <v>74073</v>
      </c>
      <c r="F767" s="6">
        <f>E767/D767</f>
        <v>0.52496810772501767</v>
      </c>
      <c r="G767" t="s">
        <v>14</v>
      </c>
      <c r="H767" s="4">
        <v>842</v>
      </c>
      <c r="I767" s="4">
        <f>E767/H767</f>
        <v>87.972684085510693</v>
      </c>
      <c r="J767" t="s">
        <v>21</v>
      </c>
      <c r="K767" t="s">
        <v>22</v>
      </c>
      <c r="L767">
        <v>1413522000</v>
      </c>
      <c r="M767" s="10">
        <f>INT(((L767/60)/60)/24)+DATE(1970,1,1)</f>
        <v>41929</v>
      </c>
      <c r="N767">
        <v>1414040400</v>
      </c>
      <c r="O767" s="10">
        <f>INT(((N767/60)/60)/24)+DATE(1970,1,1)</f>
        <v>41935</v>
      </c>
      <c r="P767" t="b">
        <v>0</v>
      </c>
      <c r="Q767" t="b">
        <v>1</v>
      </c>
      <c r="R767" t="s">
        <v>206</v>
      </c>
      <c r="S767" t="str" cm="1">
        <f t="array" ref="S767:T767">_xlfn.TEXTSPLIT(R767,"/")</f>
        <v>publishing</v>
      </c>
      <c r="T767" t="str">
        <v>translations</v>
      </c>
    </row>
    <row r="768" spans="1:20" x14ac:dyDescent="0.5">
      <c r="A768">
        <v>898</v>
      </c>
      <c r="B768" t="s">
        <v>1828</v>
      </c>
      <c r="C768" s="2" t="s">
        <v>1829</v>
      </c>
      <c r="D768" s="4">
        <v>179100</v>
      </c>
      <c r="E768" s="4">
        <v>93991</v>
      </c>
      <c r="F768" s="6">
        <f>E768/D768</f>
        <v>0.52479620323841425</v>
      </c>
      <c r="G768" t="s">
        <v>14</v>
      </c>
      <c r="H768" s="4">
        <v>1221</v>
      </c>
      <c r="I768" s="4">
        <f>E768/H768</f>
        <v>76.978705978705975</v>
      </c>
      <c r="J768" t="s">
        <v>21</v>
      </c>
      <c r="K768" t="s">
        <v>22</v>
      </c>
      <c r="L768">
        <v>1576476000</v>
      </c>
      <c r="M768" s="10">
        <f>INT(((L768/60)/60)/24)+DATE(1970,1,1)</f>
        <v>43815</v>
      </c>
      <c r="N768">
        <v>1576994400</v>
      </c>
      <c r="O768" s="10">
        <f>INT(((N768/60)/60)/24)+DATE(1970,1,1)</f>
        <v>43821</v>
      </c>
      <c r="P768" t="b">
        <v>0</v>
      </c>
      <c r="Q768" t="b">
        <v>0</v>
      </c>
      <c r="R768" t="s">
        <v>42</v>
      </c>
      <c r="S768" t="str" cm="1">
        <f t="array" ref="S768:T768">_xlfn.TEXTSPLIT(R768,"/")</f>
        <v>film &amp; video</v>
      </c>
      <c r="T768" t="str">
        <v>documentary</v>
      </c>
    </row>
    <row r="769" spans="1:20" x14ac:dyDescent="0.5">
      <c r="A769">
        <v>988</v>
      </c>
      <c r="B769" t="s">
        <v>2004</v>
      </c>
      <c r="C769" s="2" t="s">
        <v>2005</v>
      </c>
      <c r="D769" s="4">
        <v>9400</v>
      </c>
      <c r="E769" s="4">
        <v>4899</v>
      </c>
      <c r="F769" s="6">
        <f>E769/D769</f>
        <v>0.52117021276595743</v>
      </c>
      <c r="G769" t="s">
        <v>14</v>
      </c>
      <c r="H769" s="4">
        <v>64</v>
      </c>
      <c r="I769" s="4">
        <f>E769/H769</f>
        <v>76.546875</v>
      </c>
      <c r="J769" t="s">
        <v>21</v>
      </c>
      <c r="K769" t="s">
        <v>22</v>
      </c>
      <c r="L769">
        <v>1478930400</v>
      </c>
      <c r="M769" s="10">
        <f>INT(((L769/60)/60)/24)+DATE(1970,1,1)</f>
        <v>42686</v>
      </c>
      <c r="N769">
        <v>1480744800</v>
      </c>
      <c r="O769" s="10">
        <f>INT(((N769/60)/60)/24)+DATE(1970,1,1)</f>
        <v>42707</v>
      </c>
      <c r="P769" t="b">
        <v>0</v>
      </c>
      <c r="Q769" t="b">
        <v>0</v>
      </c>
      <c r="R769" t="s">
        <v>133</v>
      </c>
      <c r="S769" t="str" cm="1">
        <f t="array" ref="S769:T769">_xlfn.TEXTSPLIT(R769,"/")</f>
        <v>publishing</v>
      </c>
      <c r="T769" t="str">
        <v>radio &amp; podcasts</v>
      </c>
    </row>
    <row r="770" spans="1:20" x14ac:dyDescent="0.5">
      <c r="A770">
        <v>582</v>
      </c>
      <c r="B770" t="s">
        <v>1207</v>
      </c>
      <c r="C770" s="2" t="s">
        <v>1208</v>
      </c>
      <c r="D770" s="4">
        <v>8700</v>
      </c>
      <c r="E770" s="4">
        <v>4531</v>
      </c>
      <c r="F770" s="6">
        <f>E770/D770</f>
        <v>0.5208045977011494</v>
      </c>
      <c r="G770" t="s">
        <v>14</v>
      </c>
      <c r="H770" s="4">
        <v>42</v>
      </c>
      <c r="I770" s="4">
        <f>E770/H770</f>
        <v>107.88095238095238</v>
      </c>
      <c r="J770" t="s">
        <v>21</v>
      </c>
      <c r="K770" t="s">
        <v>22</v>
      </c>
      <c r="L770">
        <v>1433912400</v>
      </c>
      <c r="M770" s="10">
        <f>INT(((L770/60)/60)/24)+DATE(1970,1,1)</f>
        <v>42165</v>
      </c>
      <c r="N770">
        <v>1434344400</v>
      </c>
      <c r="O770" s="10">
        <f>INT(((N770/60)/60)/24)+DATE(1970,1,1)</f>
        <v>42170</v>
      </c>
      <c r="P770" t="b">
        <v>0</v>
      </c>
      <c r="Q770" t="b">
        <v>1</v>
      </c>
      <c r="R770" t="s">
        <v>89</v>
      </c>
      <c r="S770" t="str" cm="1">
        <f t="array" ref="S770:T770">_xlfn.TEXTSPLIT(R770,"/")</f>
        <v>games</v>
      </c>
      <c r="T770" t="str">
        <v>video games</v>
      </c>
    </row>
    <row r="771" spans="1:20" x14ac:dyDescent="0.5">
      <c r="A771">
        <v>9</v>
      </c>
      <c r="B771" t="s">
        <v>48</v>
      </c>
      <c r="C771" s="2" t="s">
        <v>49</v>
      </c>
      <c r="D771" s="4">
        <v>6200</v>
      </c>
      <c r="E771" s="4">
        <v>3208</v>
      </c>
      <c r="F771" s="6">
        <f>E771/D771</f>
        <v>0.51741935483870971</v>
      </c>
      <c r="G771" t="s">
        <v>14</v>
      </c>
      <c r="H771" s="4">
        <v>44</v>
      </c>
      <c r="I771" s="4">
        <f>E771/H771</f>
        <v>72.909090909090907</v>
      </c>
      <c r="J771" t="s">
        <v>21</v>
      </c>
      <c r="K771" t="s">
        <v>22</v>
      </c>
      <c r="L771">
        <v>1379566800</v>
      </c>
      <c r="M771" s="10">
        <f>INT(((L771/60)/60)/24)+DATE(1970,1,1)</f>
        <v>41536</v>
      </c>
      <c r="N771">
        <v>1383804000</v>
      </c>
      <c r="O771" s="10">
        <f>INT(((N771/60)/60)/24)+DATE(1970,1,1)</f>
        <v>41585</v>
      </c>
      <c r="P771" t="b">
        <v>0</v>
      </c>
      <c r="Q771" t="b">
        <v>0</v>
      </c>
      <c r="R771" t="s">
        <v>50</v>
      </c>
      <c r="S771" t="str" cm="1">
        <f t="array" ref="S771:T771">_xlfn.TEXTSPLIT(R771,"/")</f>
        <v>music</v>
      </c>
      <c r="T771" t="str">
        <v>electric music</v>
      </c>
    </row>
    <row r="772" spans="1:20" x14ac:dyDescent="0.5">
      <c r="A772">
        <v>127</v>
      </c>
      <c r="B772" t="s">
        <v>305</v>
      </c>
      <c r="C772" s="2" t="s">
        <v>306</v>
      </c>
      <c r="D772" s="4">
        <v>103200</v>
      </c>
      <c r="E772" s="4">
        <v>53067</v>
      </c>
      <c r="F772" s="6">
        <f>E772/D772</f>
        <v>0.51421511627906979</v>
      </c>
      <c r="G772" t="s">
        <v>14</v>
      </c>
      <c r="H772" s="4">
        <v>672</v>
      </c>
      <c r="I772" s="4">
        <f>E772/H772</f>
        <v>78.96875</v>
      </c>
      <c r="J772" t="s">
        <v>15</v>
      </c>
      <c r="K772" t="s">
        <v>16</v>
      </c>
      <c r="L772">
        <v>1273640400</v>
      </c>
      <c r="M772" s="10">
        <f>INT(((L772/60)/60)/24)+DATE(1970,1,1)</f>
        <v>40310</v>
      </c>
      <c r="N772">
        <v>1273899600</v>
      </c>
      <c r="O772" s="10">
        <f>INT(((N772/60)/60)/24)+DATE(1970,1,1)</f>
        <v>40313</v>
      </c>
      <c r="P772" t="b">
        <v>0</v>
      </c>
      <c r="Q772" t="b">
        <v>0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5">
      <c r="A773">
        <v>299</v>
      </c>
      <c r="B773" t="s">
        <v>650</v>
      </c>
      <c r="C773" s="2" t="s">
        <v>651</v>
      </c>
      <c r="D773" s="4">
        <v>3800</v>
      </c>
      <c r="E773" s="4">
        <v>1954</v>
      </c>
      <c r="F773" s="6">
        <f>E773/D773</f>
        <v>0.51421052631578945</v>
      </c>
      <c r="G773" t="s">
        <v>14</v>
      </c>
      <c r="H773" s="4">
        <v>49</v>
      </c>
      <c r="I773" s="4">
        <f>E773/H773</f>
        <v>39.877551020408163</v>
      </c>
      <c r="J773" t="s">
        <v>21</v>
      </c>
      <c r="K773" t="s">
        <v>22</v>
      </c>
      <c r="L773">
        <v>1456984800</v>
      </c>
      <c r="M773" s="10">
        <f>INT(((L773/60)/60)/24)+DATE(1970,1,1)</f>
        <v>42432</v>
      </c>
      <c r="N773">
        <v>1461819600</v>
      </c>
      <c r="O773" s="10">
        <f>INT(((N773/60)/60)/24)+DATE(1970,1,1)</f>
        <v>42488</v>
      </c>
      <c r="P773" t="b">
        <v>0</v>
      </c>
      <c r="Q773" t="b">
        <v>0</v>
      </c>
      <c r="R773" t="s">
        <v>17</v>
      </c>
      <c r="S773" t="str" cm="1">
        <f t="array" ref="S773:T773">_xlfn.TEXTSPLIT(R773,"/")</f>
        <v>food</v>
      </c>
      <c r="T773" t="str">
        <v>food trucks</v>
      </c>
    </row>
    <row r="774" spans="1:20" ht="31.5" x14ac:dyDescent="0.5">
      <c r="A774">
        <v>829</v>
      </c>
      <c r="B774" t="s">
        <v>1691</v>
      </c>
      <c r="C774" s="2" t="s">
        <v>1692</v>
      </c>
      <c r="D774" s="4">
        <v>9600</v>
      </c>
      <c r="E774" s="4">
        <v>4929</v>
      </c>
      <c r="F774" s="6">
        <f>E774/D774</f>
        <v>0.51343749999999999</v>
      </c>
      <c r="G774" t="s">
        <v>14</v>
      </c>
      <c r="H774" s="4">
        <v>154</v>
      </c>
      <c r="I774" s="4">
        <f>E774/H774</f>
        <v>32.006493506493506</v>
      </c>
      <c r="J774" t="s">
        <v>21</v>
      </c>
      <c r="K774" t="s">
        <v>22</v>
      </c>
      <c r="L774">
        <v>1433826000</v>
      </c>
      <c r="M774" s="10">
        <f>INT(((L774/60)/60)/24)+DATE(1970,1,1)</f>
        <v>42164</v>
      </c>
      <c r="N774">
        <v>1435122000</v>
      </c>
      <c r="O774" s="10">
        <f>INT(((N774/60)/60)/24)+DATE(1970,1,1)</f>
        <v>42179</v>
      </c>
      <c r="P774" t="b">
        <v>0</v>
      </c>
      <c r="Q774" t="b">
        <v>0</v>
      </c>
      <c r="R774" t="s">
        <v>33</v>
      </c>
      <c r="S774" t="str" cm="1">
        <f t="array" ref="S774:T774">_xlfn.TEXTSPLIT(R774,"/")</f>
        <v>theater</v>
      </c>
      <c r="T774" t="str">
        <v>plays</v>
      </c>
    </row>
    <row r="775" spans="1:20" x14ac:dyDescent="0.5">
      <c r="A775">
        <v>852</v>
      </c>
      <c r="B775" t="s">
        <v>1737</v>
      </c>
      <c r="C775" s="2" t="s">
        <v>1738</v>
      </c>
      <c r="D775" s="4">
        <v>4900</v>
      </c>
      <c r="E775" s="4">
        <v>2505</v>
      </c>
      <c r="F775" s="6">
        <f>E775/D775</f>
        <v>0.51122448979591839</v>
      </c>
      <c r="G775" t="s">
        <v>14</v>
      </c>
      <c r="H775" s="4">
        <v>31</v>
      </c>
      <c r="I775" s="4">
        <f>E775/H775</f>
        <v>80.806451612903231</v>
      </c>
      <c r="J775" t="s">
        <v>21</v>
      </c>
      <c r="K775" t="s">
        <v>22</v>
      </c>
      <c r="L775">
        <v>1310792400</v>
      </c>
      <c r="M775" s="10">
        <f>INT(((L775/60)/60)/24)+DATE(1970,1,1)</f>
        <v>40740</v>
      </c>
      <c r="N775">
        <v>1311656400</v>
      </c>
      <c r="O775" s="10">
        <f>INT(((N775/60)/60)/24)+DATE(1970,1,1)</f>
        <v>40750</v>
      </c>
      <c r="P775" t="b">
        <v>0</v>
      </c>
      <c r="Q775" t="b">
        <v>1</v>
      </c>
      <c r="R775" t="s">
        <v>89</v>
      </c>
      <c r="S775" t="str" cm="1">
        <f t="array" ref="S775:T775">_xlfn.TEXTSPLIT(R775,"/")</f>
        <v>games</v>
      </c>
      <c r="T775" t="str">
        <v>video games</v>
      </c>
    </row>
    <row r="776" spans="1:20" x14ac:dyDescent="0.5">
      <c r="A776">
        <v>805</v>
      </c>
      <c r="B776" t="s">
        <v>1645</v>
      </c>
      <c r="C776" s="2" t="s">
        <v>1646</v>
      </c>
      <c r="D776" s="4">
        <v>9700</v>
      </c>
      <c r="E776" s="4">
        <v>4932</v>
      </c>
      <c r="F776" s="6">
        <f>E776/D776</f>
        <v>0.50845360824742269</v>
      </c>
      <c r="G776" t="s">
        <v>14</v>
      </c>
      <c r="H776" s="4">
        <v>67</v>
      </c>
      <c r="I776" s="4">
        <f>E776/H776</f>
        <v>73.611940298507463</v>
      </c>
      <c r="J776" t="s">
        <v>26</v>
      </c>
      <c r="K776" t="s">
        <v>27</v>
      </c>
      <c r="L776">
        <v>1416031200</v>
      </c>
      <c r="M776" s="10">
        <f>INT(((L776/60)/60)/24)+DATE(1970,1,1)</f>
        <v>41958</v>
      </c>
      <c r="N776">
        <v>1420437600</v>
      </c>
      <c r="O776" s="10">
        <f>INT(((N776/60)/60)/24)+DATE(1970,1,1)</f>
        <v>42009</v>
      </c>
      <c r="P776" t="b">
        <v>0</v>
      </c>
      <c r="Q776" t="b">
        <v>0</v>
      </c>
      <c r="R776" t="s">
        <v>42</v>
      </c>
      <c r="S776" t="str" cm="1">
        <f t="array" ref="S776:T776">_xlfn.TEXTSPLIT(R776,"/")</f>
        <v>film &amp; video</v>
      </c>
      <c r="T776" t="str">
        <v>documentary</v>
      </c>
    </row>
    <row r="777" spans="1:20" x14ac:dyDescent="0.5">
      <c r="A777">
        <v>39</v>
      </c>
      <c r="B777" t="s">
        <v>123</v>
      </c>
      <c r="C777" s="2" t="s">
        <v>124</v>
      </c>
      <c r="D777" s="4">
        <v>9900</v>
      </c>
      <c r="E777" s="4">
        <v>5027</v>
      </c>
      <c r="F777" s="6">
        <f>E777/D777</f>
        <v>0.50777777777777777</v>
      </c>
      <c r="G777" t="s">
        <v>14</v>
      </c>
      <c r="H777" s="4">
        <v>88</v>
      </c>
      <c r="I777" s="4">
        <f>E777/H777</f>
        <v>57.125</v>
      </c>
      <c r="J777" t="s">
        <v>36</v>
      </c>
      <c r="K777" t="s">
        <v>37</v>
      </c>
      <c r="L777">
        <v>1361772000</v>
      </c>
      <c r="M777" s="10">
        <f>INT(((L777/60)/60)/24)+DATE(1970,1,1)</f>
        <v>41330</v>
      </c>
      <c r="N777">
        <v>1362978000</v>
      </c>
      <c r="O777" s="10">
        <f>INT(((N777/60)/60)/24)+DATE(1970,1,1)</f>
        <v>41344</v>
      </c>
      <c r="P777" t="b">
        <v>0</v>
      </c>
      <c r="Q777" t="b">
        <v>0</v>
      </c>
      <c r="R777" t="s">
        <v>33</v>
      </c>
      <c r="S777" t="str" cm="1">
        <f t="array" ref="S777:T777">_xlfn.TEXTSPLIT(R777,"/")</f>
        <v>theater</v>
      </c>
      <c r="T777" t="str">
        <v>plays</v>
      </c>
    </row>
    <row r="778" spans="1:20" x14ac:dyDescent="0.5">
      <c r="A778">
        <v>781</v>
      </c>
      <c r="B778" t="s">
        <v>1597</v>
      </c>
      <c r="C778" s="2" t="s">
        <v>1598</v>
      </c>
      <c r="D778" s="4">
        <v>8700</v>
      </c>
      <c r="E778" s="4">
        <v>4414</v>
      </c>
      <c r="F778" s="6">
        <f>E778/D778</f>
        <v>0.50735632183908042</v>
      </c>
      <c r="G778" t="s">
        <v>74</v>
      </c>
      <c r="H778" s="4">
        <v>56</v>
      </c>
      <c r="I778" s="4">
        <f>E778/H778</f>
        <v>78.821428571428569</v>
      </c>
      <c r="J778" t="s">
        <v>98</v>
      </c>
      <c r="K778" t="s">
        <v>99</v>
      </c>
      <c r="L778">
        <v>1288501200</v>
      </c>
      <c r="M778" s="10">
        <f>INT(((L778/60)/60)/24)+DATE(1970,1,1)</f>
        <v>40482</v>
      </c>
      <c r="N778">
        <v>1292911200</v>
      </c>
      <c r="O778" s="10">
        <f>INT(((N778/60)/60)/24)+DATE(1970,1,1)</f>
        <v>40533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5">
      <c r="A779">
        <v>819</v>
      </c>
      <c r="B779" t="s">
        <v>1671</v>
      </c>
      <c r="C779" s="2" t="s">
        <v>1672</v>
      </c>
      <c r="D779" s="4">
        <v>8900</v>
      </c>
      <c r="E779" s="4">
        <v>4509</v>
      </c>
      <c r="F779" s="6">
        <f>E779/D779</f>
        <v>0.50662921348314605</v>
      </c>
      <c r="G779" t="s">
        <v>14</v>
      </c>
      <c r="H779" s="4">
        <v>47</v>
      </c>
      <c r="I779" s="4">
        <f>E779/H779</f>
        <v>95.936170212765958</v>
      </c>
      <c r="J779" t="s">
        <v>21</v>
      </c>
      <c r="K779" t="s">
        <v>22</v>
      </c>
      <c r="L779">
        <v>1353736800</v>
      </c>
      <c r="M779" s="10">
        <f>INT(((L779/60)/60)/24)+DATE(1970,1,1)</f>
        <v>41237</v>
      </c>
      <c r="N779">
        <v>1355032800</v>
      </c>
      <c r="O779" s="10">
        <f>INT(((N779/60)/60)/24)+DATE(1970,1,1)</f>
        <v>41252</v>
      </c>
      <c r="P779" t="b">
        <v>1</v>
      </c>
      <c r="Q779" t="b">
        <v>0</v>
      </c>
      <c r="R779" t="s">
        <v>89</v>
      </c>
      <c r="S779" t="str" cm="1">
        <f t="array" ref="S779:T779">_xlfn.TEXTSPLIT(R779,"/")</f>
        <v>games</v>
      </c>
      <c r="T779" t="str">
        <v>video games</v>
      </c>
    </row>
    <row r="780" spans="1:20" x14ac:dyDescent="0.5">
      <c r="A780">
        <v>913</v>
      </c>
      <c r="B780" t="s">
        <v>1858</v>
      </c>
      <c r="C780" s="2" t="s">
        <v>1859</v>
      </c>
      <c r="D780" s="4">
        <v>70200</v>
      </c>
      <c r="E780" s="4">
        <v>35536</v>
      </c>
      <c r="F780" s="6">
        <f>E780/D780</f>
        <v>0.50621082621082625</v>
      </c>
      <c r="G780" t="s">
        <v>14</v>
      </c>
      <c r="H780" s="4">
        <v>523</v>
      </c>
      <c r="I780" s="4">
        <f>E780/H780</f>
        <v>67.946462715105156</v>
      </c>
      <c r="J780" t="s">
        <v>26</v>
      </c>
      <c r="K780" t="s">
        <v>27</v>
      </c>
      <c r="L780">
        <v>1557637200</v>
      </c>
      <c r="M780" s="10">
        <f>INT(((L780/60)/60)/24)+DATE(1970,1,1)</f>
        <v>43597</v>
      </c>
      <c r="N780">
        <v>1558760400</v>
      </c>
      <c r="O780" s="10">
        <f>INT(((N780/60)/60)/24)+DATE(1970,1,1)</f>
        <v>43610</v>
      </c>
      <c r="P780" t="b">
        <v>0</v>
      </c>
      <c r="Q780" t="b">
        <v>0</v>
      </c>
      <c r="R780" t="s">
        <v>53</v>
      </c>
      <c r="S780" t="str" cm="1">
        <f t="array" ref="S780:T780">_xlfn.TEXTSPLIT(R780,"/")</f>
        <v>film &amp; video</v>
      </c>
      <c r="T780" t="str">
        <v>drama</v>
      </c>
    </row>
    <row r="781" spans="1:20" x14ac:dyDescent="0.5">
      <c r="A781">
        <v>448</v>
      </c>
      <c r="B781" t="s">
        <v>944</v>
      </c>
      <c r="C781" s="2" t="s">
        <v>945</v>
      </c>
      <c r="D781" s="4">
        <v>89900</v>
      </c>
      <c r="E781" s="4">
        <v>45384</v>
      </c>
      <c r="F781" s="6">
        <f>E781/D781</f>
        <v>0.50482758620689661</v>
      </c>
      <c r="G781" t="s">
        <v>14</v>
      </c>
      <c r="H781" s="4">
        <v>605</v>
      </c>
      <c r="I781" s="4">
        <f>E781/H781</f>
        <v>75.014876033057845</v>
      </c>
      <c r="J781" t="s">
        <v>21</v>
      </c>
      <c r="K781" t="s">
        <v>22</v>
      </c>
      <c r="L781">
        <v>1365915600</v>
      </c>
      <c r="M781" s="10">
        <f>INT(((L781/60)/60)/24)+DATE(1970,1,1)</f>
        <v>41378</v>
      </c>
      <c r="N781">
        <v>1366088400</v>
      </c>
      <c r="O781" s="10">
        <f>INT(((N781/60)/60)/24)+DATE(1970,1,1)</f>
        <v>41380</v>
      </c>
      <c r="P781" t="b">
        <v>0</v>
      </c>
      <c r="Q781" t="b">
        <v>1</v>
      </c>
      <c r="R781" t="s">
        <v>89</v>
      </c>
      <c r="S781" t="str" cm="1">
        <f t="array" ref="S781:T781">_xlfn.TEXTSPLIT(R781,"/")</f>
        <v>games</v>
      </c>
      <c r="T781" t="str">
        <v>video games</v>
      </c>
    </row>
    <row r="782" spans="1:20" x14ac:dyDescent="0.5">
      <c r="A782">
        <v>725</v>
      </c>
      <c r="B782" t="s">
        <v>1488</v>
      </c>
      <c r="C782" s="2" t="s">
        <v>1489</v>
      </c>
      <c r="D782" s="4">
        <v>193200</v>
      </c>
      <c r="E782" s="4">
        <v>97369</v>
      </c>
      <c r="F782" s="6">
        <f>E782/D782</f>
        <v>0.50398033126293995</v>
      </c>
      <c r="G782" t="s">
        <v>14</v>
      </c>
      <c r="H782" s="4">
        <v>1596</v>
      </c>
      <c r="I782" s="4">
        <f>E782/H782</f>
        <v>61.008145363408524</v>
      </c>
      <c r="J782" t="s">
        <v>21</v>
      </c>
      <c r="K782" t="s">
        <v>22</v>
      </c>
      <c r="L782">
        <v>1416031200</v>
      </c>
      <c r="M782" s="10">
        <f>INT(((L782/60)/60)/24)+DATE(1970,1,1)</f>
        <v>41958</v>
      </c>
      <c r="N782">
        <v>1416204000</v>
      </c>
      <c r="O782" s="10">
        <f>INT(((N782/60)/60)/24)+DATE(1970,1,1)</f>
        <v>41960</v>
      </c>
      <c r="P782" t="b">
        <v>0</v>
      </c>
      <c r="Q782" t="b">
        <v>0</v>
      </c>
      <c r="R782" t="s">
        <v>292</v>
      </c>
      <c r="S782" t="str" cm="1">
        <f t="array" ref="S782:T782">_xlfn.TEXTSPLIT(R782,"/")</f>
        <v>games</v>
      </c>
      <c r="T782" t="str">
        <v>mobile games</v>
      </c>
    </row>
    <row r="783" spans="1:20" x14ac:dyDescent="0.5">
      <c r="A783">
        <v>937</v>
      </c>
      <c r="B783" t="s">
        <v>1905</v>
      </c>
      <c r="C783" s="2" t="s">
        <v>1906</v>
      </c>
      <c r="D783" s="4">
        <v>171000</v>
      </c>
      <c r="E783" s="4">
        <v>84891</v>
      </c>
      <c r="F783" s="6">
        <f>E783/D783</f>
        <v>0.49643859649122807</v>
      </c>
      <c r="G783" t="s">
        <v>74</v>
      </c>
      <c r="H783" s="4">
        <v>976</v>
      </c>
      <c r="I783" s="4">
        <f>E783/H783</f>
        <v>86.978483606557376</v>
      </c>
      <c r="J783" t="s">
        <v>21</v>
      </c>
      <c r="K783" t="s">
        <v>22</v>
      </c>
      <c r="L783">
        <v>1448517600</v>
      </c>
      <c r="M783" s="10">
        <f>INT(((L783/60)/60)/24)+DATE(1970,1,1)</f>
        <v>42334</v>
      </c>
      <c r="N783">
        <v>1449295200</v>
      </c>
      <c r="O783" s="10">
        <f>INT(((N783/60)/60)/24)+DATE(1970,1,1)</f>
        <v>42343</v>
      </c>
      <c r="P783" t="b">
        <v>0</v>
      </c>
      <c r="Q783" t="b">
        <v>0</v>
      </c>
      <c r="R783" t="s">
        <v>42</v>
      </c>
      <c r="S783" t="str" cm="1">
        <f t="array" ref="S783:T783">_xlfn.TEXTSPLIT(R783,"/")</f>
        <v>film &amp; video</v>
      </c>
      <c r="T783" t="str">
        <v>documentary</v>
      </c>
    </row>
    <row r="784" spans="1:20" x14ac:dyDescent="0.5">
      <c r="A784">
        <v>771</v>
      </c>
      <c r="B784" t="s">
        <v>1577</v>
      </c>
      <c r="C784" s="2" t="s">
        <v>1578</v>
      </c>
      <c r="D784" s="4">
        <v>5600</v>
      </c>
      <c r="E784" s="4">
        <v>2769</v>
      </c>
      <c r="F784" s="6">
        <f>E784/D784</f>
        <v>0.49446428571428569</v>
      </c>
      <c r="G784" t="s">
        <v>74</v>
      </c>
      <c r="H784" s="4">
        <v>26</v>
      </c>
      <c r="I784" s="4">
        <f>E784/H784</f>
        <v>106.5</v>
      </c>
      <c r="J784" t="s">
        <v>21</v>
      </c>
      <c r="K784" t="s">
        <v>22</v>
      </c>
      <c r="L784">
        <v>1548482400</v>
      </c>
      <c r="M784" s="10">
        <f>INT(((L784/60)/60)/24)+DATE(1970,1,1)</f>
        <v>43491</v>
      </c>
      <c r="N784">
        <v>1550815200</v>
      </c>
      <c r="O784" s="10">
        <f>INT(((N784/60)/60)/24)+DATE(1970,1,1)</f>
        <v>43518</v>
      </c>
      <c r="P784" t="b">
        <v>0</v>
      </c>
      <c r="Q784" t="b">
        <v>0</v>
      </c>
      <c r="R784" t="s">
        <v>33</v>
      </c>
      <c r="S784" t="str" cm="1">
        <f t="array" ref="S784:T784">_xlfn.TEXTSPLIT(R784,"/")</f>
        <v>theater</v>
      </c>
      <c r="T784" t="str">
        <v>plays</v>
      </c>
    </row>
    <row r="785" spans="1:20" x14ac:dyDescent="0.5">
      <c r="A785">
        <v>939</v>
      </c>
      <c r="B785" t="s">
        <v>1909</v>
      </c>
      <c r="C785" s="2" t="s">
        <v>1910</v>
      </c>
      <c r="D785" s="4">
        <v>7800</v>
      </c>
      <c r="E785" s="4">
        <v>3839</v>
      </c>
      <c r="F785" s="6">
        <f>E785/D785</f>
        <v>0.49217948717948717</v>
      </c>
      <c r="G785" t="s">
        <v>14</v>
      </c>
      <c r="H785" s="4">
        <v>67</v>
      </c>
      <c r="I785" s="4">
        <f>E785/H785</f>
        <v>57.298507462686565</v>
      </c>
      <c r="J785" t="s">
        <v>21</v>
      </c>
      <c r="K785" t="s">
        <v>22</v>
      </c>
      <c r="L785">
        <v>1304744400</v>
      </c>
      <c r="M785" s="10">
        <f>INT(((L785/60)/60)/24)+DATE(1970,1,1)</f>
        <v>40670</v>
      </c>
      <c r="N785">
        <v>1306213200</v>
      </c>
      <c r="O785" s="10">
        <f>INT(((N785/60)/60)/24)+DATE(1970,1,1)</f>
        <v>40687</v>
      </c>
      <c r="P785" t="b">
        <v>0</v>
      </c>
      <c r="Q785" t="b">
        <v>1</v>
      </c>
      <c r="R785" t="s">
        <v>89</v>
      </c>
      <c r="S785" t="str" cm="1">
        <f t="array" ref="S785:T785">_xlfn.TEXTSPLIT(R785,"/")</f>
        <v>games</v>
      </c>
      <c r="T785" t="str">
        <v>video games</v>
      </c>
    </row>
    <row r="786" spans="1:20" x14ac:dyDescent="0.5">
      <c r="A786">
        <v>777</v>
      </c>
      <c r="B786" t="s">
        <v>1589</v>
      </c>
      <c r="C786" s="2" t="s">
        <v>1590</v>
      </c>
      <c r="D786" s="4">
        <v>93800</v>
      </c>
      <c r="E786" s="4">
        <v>45987</v>
      </c>
      <c r="F786" s="6">
        <f>E786/D786</f>
        <v>0.49026652452025588</v>
      </c>
      <c r="G786" t="s">
        <v>14</v>
      </c>
      <c r="H786" s="4">
        <v>676</v>
      </c>
      <c r="I786" s="4">
        <f>E786/H786</f>
        <v>68.028106508875737</v>
      </c>
      <c r="J786" t="s">
        <v>21</v>
      </c>
      <c r="K786" t="s">
        <v>22</v>
      </c>
      <c r="L786">
        <v>1316754000</v>
      </c>
      <c r="M786" s="10">
        <f>INT(((L786/60)/60)/24)+DATE(1970,1,1)</f>
        <v>40809</v>
      </c>
      <c r="N786">
        <v>1319259600</v>
      </c>
      <c r="O786" s="10">
        <f>INT(((N786/60)/60)/24)+DATE(1970,1,1)</f>
        <v>40838</v>
      </c>
      <c r="P786" t="b">
        <v>0</v>
      </c>
      <c r="Q786" t="b">
        <v>0</v>
      </c>
      <c r="R786" t="s">
        <v>33</v>
      </c>
      <c r="S786" t="str" cm="1">
        <f t="array" ref="S786:T786">_xlfn.TEXTSPLIT(R786,"/")</f>
        <v>theater</v>
      </c>
      <c r="T786" t="str">
        <v>plays</v>
      </c>
    </row>
    <row r="787" spans="1:20" x14ac:dyDescent="0.5">
      <c r="A787">
        <v>618</v>
      </c>
      <c r="B787" t="s">
        <v>1278</v>
      </c>
      <c r="C787" s="2" t="s">
        <v>1279</v>
      </c>
      <c r="D787" s="4">
        <v>198600</v>
      </c>
      <c r="E787" s="4">
        <v>97037</v>
      </c>
      <c r="F787" s="6">
        <f>E787/D787</f>
        <v>0.48860523665659616</v>
      </c>
      <c r="G787" t="s">
        <v>14</v>
      </c>
      <c r="H787" s="4">
        <v>1198</v>
      </c>
      <c r="I787" s="4">
        <f>E787/H787</f>
        <v>80.999165275459092</v>
      </c>
      <c r="J787" t="s">
        <v>21</v>
      </c>
      <c r="K787" t="s">
        <v>22</v>
      </c>
      <c r="L787">
        <v>1367470800</v>
      </c>
      <c r="M787" s="10">
        <f>INT(((L787/60)/60)/24)+DATE(1970,1,1)</f>
        <v>41396</v>
      </c>
      <c r="N787">
        <v>1369285200</v>
      </c>
      <c r="O787" s="10">
        <f>INT(((N787/60)/60)/24)+DATE(1970,1,1)</f>
        <v>41417</v>
      </c>
      <c r="P787" t="b">
        <v>0</v>
      </c>
      <c r="Q787" t="b">
        <v>0</v>
      </c>
      <c r="R787" t="s">
        <v>68</v>
      </c>
      <c r="S787" t="str" cm="1">
        <f t="array" ref="S787:T787">_xlfn.TEXTSPLIT(R787,"/")</f>
        <v>publishing</v>
      </c>
      <c r="T787" t="str">
        <v>nonfiction</v>
      </c>
    </row>
    <row r="788" spans="1:20" x14ac:dyDescent="0.5">
      <c r="A788">
        <v>19</v>
      </c>
      <c r="B788" t="s">
        <v>75</v>
      </c>
      <c r="C788" s="2" t="s">
        <v>76</v>
      </c>
      <c r="D788" s="4">
        <v>62500</v>
      </c>
      <c r="E788" s="4">
        <v>30331</v>
      </c>
      <c r="F788" s="6">
        <f>E788/D788</f>
        <v>0.48529600000000001</v>
      </c>
      <c r="G788" t="s">
        <v>14</v>
      </c>
      <c r="H788" s="4">
        <v>674</v>
      </c>
      <c r="I788" s="4">
        <f>E788/H788</f>
        <v>45.001483679525222</v>
      </c>
      <c r="J788" t="s">
        <v>21</v>
      </c>
      <c r="K788" t="s">
        <v>22</v>
      </c>
      <c r="L788">
        <v>1551679200</v>
      </c>
      <c r="M788" s="10">
        <f>INT(((L788/60)/60)/24)+DATE(1970,1,1)</f>
        <v>43528</v>
      </c>
      <c r="N788">
        <v>1553490000</v>
      </c>
      <c r="O788" s="10">
        <f>INT(((N788/60)/60)/24)+DATE(1970,1,1)</f>
        <v>43549</v>
      </c>
      <c r="P788" t="b">
        <v>0</v>
      </c>
      <c r="Q788" t="b">
        <v>1</v>
      </c>
      <c r="R788" t="s">
        <v>33</v>
      </c>
      <c r="S788" t="str" cm="1">
        <f t="array" ref="S788:T788">_xlfn.TEXTSPLIT(R788,"/")</f>
        <v>theater</v>
      </c>
      <c r="T788" t="str">
        <v>plays</v>
      </c>
    </row>
    <row r="789" spans="1:20" x14ac:dyDescent="0.5">
      <c r="A789">
        <v>649</v>
      </c>
      <c r="B789" t="s">
        <v>1340</v>
      </c>
      <c r="C789" s="2" t="s">
        <v>1341</v>
      </c>
      <c r="D789" s="4">
        <v>121700</v>
      </c>
      <c r="E789" s="4">
        <v>59003</v>
      </c>
      <c r="F789" s="6">
        <f>E789/D789</f>
        <v>0.48482333607230893</v>
      </c>
      <c r="G789" t="s">
        <v>14</v>
      </c>
      <c r="H789" s="4">
        <v>602</v>
      </c>
      <c r="I789" s="4">
        <f>E789/H789</f>
        <v>98.011627906976742</v>
      </c>
      <c r="J789" t="s">
        <v>98</v>
      </c>
      <c r="K789" t="s">
        <v>99</v>
      </c>
      <c r="L789">
        <v>1287550800</v>
      </c>
      <c r="M789" s="10">
        <f>INT(((L789/60)/60)/24)+DATE(1970,1,1)</f>
        <v>40471</v>
      </c>
      <c r="N789">
        <v>1288501200</v>
      </c>
      <c r="O789" s="10">
        <f>INT(((N789/60)/60)/24)+DATE(1970,1,1)</f>
        <v>40482</v>
      </c>
      <c r="P789" t="b">
        <v>1</v>
      </c>
      <c r="Q789" t="b">
        <v>1</v>
      </c>
      <c r="R789" t="s">
        <v>33</v>
      </c>
      <c r="S789" t="str" cm="1">
        <f t="array" ref="S789:T789">_xlfn.TEXTSPLIT(R789,"/")</f>
        <v>theater</v>
      </c>
      <c r="T789" t="str">
        <v>plays</v>
      </c>
    </row>
    <row r="790" spans="1:20" ht="31.5" x14ac:dyDescent="0.5">
      <c r="A790">
        <v>91</v>
      </c>
      <c r="B790" t="s">
        <v>231</v>
      </c>
      <c r="C790" s="2" t="s">
        <v>232</v>
      </c>
      <c r="D790" s="4">
        <v>154300</v>
      </c>
      <c r="E790" s="4">
        <v>74688</v>
      </c>
      <c r="F790" s="6">
        <f>E790/D790</f>
        <v>0.48404406999351912</v>
      </c>
      <c r="G790" t="s">
        <v>14</v>
      </c>
      <c r="H790" s="4">
        <v>679</v>
      </c>
      <c r="I790" s="4">
        <f>E790/H790</f>
        <v>109.99705449189985</v>
      </c>
      <c r="J790" t="s">
        <v>107</v>
      </c>
      <c r="K790" t="s">
        <v>108</v>
      </c>
      <c r="L790">
        <v>1470459600</v>
      </c>
      <c r="M790" s="10">
        <f>INT(((L790/60)/60)/24)+DATE(1970,1,1)</f>
        <v>42588</v>
      </c>
      <c r="N790">
        <v>1472878800</v>
      </c>
      <c r="O790" s="10">
        <f>INT(((N790/60)/60)/24)+DATE(1970,1,1)</f>
        <v>42616</v>
      </c>
      <c r="P790" t="b">
        <v>0</v>
      </c>
      <c r="Q790" t="b">
        <v>0</v>
      </c>
      <c r="R790" t="s">
        <v>206</v>
      </c>
      <c r="S790" t="str" cm="1">
        <f t="array" ref="S790:T790">_xlfn.TEXTSPLIT(R790,"/")</f>
        <v>publishing</v>
      </c>
      <c r="T790" t="str">
        <v>translations</v>
      </c>
    </row>
    <row r="791" spans="1:20" x14ac:dyDescent="0.5">
      <c r="A791">
        <v>644</v>
      </c>
      <c r="B791" t="s">
        <v>1330</v>
      </c>
      <c r="C791" s="2" t="s">
        <v>1331</v>
      </c>
      <c r="D791" s="4">
        <v>169400</v>
      </c>
      <c r="E791" s="4">
        <v>81984</v>
      </c>
      <c r="F791" s="6">
        <f>E791/D791</f>
        <v>0.48396694214876035</v>
      </c>
      <c r="G791" t="s">
        <v>14</v>
      </c>
      <c r="H791" s="4">
        <v>2928</v>
      </c>
      <c r="I791" s="4">
        <f>E791/H791</f>
        <v>28</v>
      </c>
      <c r="J791" t="s">
        <v>15</v>
      </c>
      <c r="K791" t="s">
        <v>16</v>
      </c>
      <c r="L791">
        <v>1545112800</v>
      </c>
      <c r="M791" s="10">
        <f>INT(((L791/60)/60)/24)+DATE(1970,1,1)</f>
        <v>43452</v>
      </c>
      <c r="N791">
        <v>1546495200</v>
      </c>
      <c r="O791" s="10">
        <f>INT(((N791/60)/60)/24)+DATE(1970,1,1)</f>
        <v>43468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5">
      <c r="A792">
        <v>26</v>
      </c>
      <c r="B792" t="s">
        <v>90</v>
      </c>
      <c r="C792" s="2" t="s">
        <v>91</v>
      </c>
      <c r="D792" s="4">
        <v>107500</v>
      </c>
      <c r="E792" s="4">
        <v>51814</v>
      </c>
      <c r="F792" s="6">
        <f>E792/D792</f>
        <v>0.4819906976744186</v>
      </c>
      <c r="G792" t="s">
        <v>74</v>
      </c>
      <c r="H792" s="4">
        <v>1480</v>
      </c>
      <c r="I792" s="4">
        <f>E792/H792</f>
        <v>35.009459459459457</v>
      </c>
      <c r="J792" t="s">
        <v>21</v>
      </c>
      <c r="K792" t="s">
        <v>22</v>
      </c>
      <c r="L792">
        <v>1533013200</v>
      </c>
      <c r="M792" s="10">
        <f>INT(((L792/60)/60)/24)+DATE(1970,1,1)</f>
        <v>43312</v>
      </c>
      <c r="N792">
        <v>1535346000</v>
      </c>
      <c r="O792" s="10">
        <f>INT(((N792/60)/60)/24)+DATE(1970,1,1)</f>
        <v>43339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5">
      <c r="A793">
        <v>11</v>
      </c>
      <c r="B793" t="s">
        <v>54</v>
      </c>
      <c r="C793" s="2" t="s">
        <v>55</v>
      </c>
      <c r="D793" s="4">
        <v>6300</v>
      </c>
      <c r="E793" s="4">
        <v>3030</v>
      </c>
      <c r="F793" s="6">
        <f>E793/D793</f>
        <v>0.48095238095238096</v>
      </c>
      <c r="G793" t="s">
        <v>14</v>
      </c>
      <c r="H793" s="4">
        <v>27</v>
      </c>
      <c r="I793" s="4">
        <f>E793/H793</f>
        <v>112.22222222222223</v>
      </c>
      <c r="J793" t="s">
        <v>21</v>
      </c>
      <c r="K793" t="s">
        <v>22</v>
      </c>
      <c r="L793">
        <v>1285045200</v>
      </c>
      <c r="M793" s="10">
        <f>INT(((L793/60)/60)/24)+DATE(1970,1,1)</f>
        <v>40442</v>
      </c>
      <c r="N793">
        <v>1285563600</v>
      </c>
      <c r="O793" s="10">
        <f>INT(((N793/60)/60)/24)+DATE(1970,1,1)</f>
        <v>40448</v>
      </c>
      <c r="P793" t="b">
        <v>0</v>
      </c>
      <c r="Q793" t="b">
        <v>1</v>
      </c>
      <c r="R793" t="s">
        <v>33</v>
      </c>
      <c r="S793" t="str" cm="1">
        <f t="array" ref="S793:T793">_xlfn.TEXTSPLIT(R793,"/")</f>
        <v>theater</v>
      </c>
      <c r="T793" t="str">
        <v>plays</v>
      </c>
    </row>
    <row r="794" spans="1:20" x14ac:dyDescent="0.5">
      <c r="A794">
        <v>499</v>
      </c>
      <c r="B794" t="s">
        <v>1046</v>
      </c>
      <c r="C794" s="2" t="s">
        <v>1047</v>
      </c>
      <c r="D794" s="4">
        <v>163800</v>
      </c>
      <c r="E794" s="4">
        <v>78743</v>
      </c>
      <c r="F794" s="6">
        <f>E794/D794</f>
        <v>0.48072649572649573</v>
      </c>
      <c r="G794" t="s">
        <v>14</v>
      </c>
      <c r="H794" s="4">
        <v>2072</v>
      </c>
      <c r="I794" s="4">
        <f>E794/H794</f>
        <v>38.003378378378379</v>
      </c>
      <c r="J794" t="s">
        <v>21</v>
      </c>
      <c r="K794" t="s">
        <v>22</v>
      </c>
      <c r="L794">
        <v>1458018000</v>
      </c>
      <c r="M794" s="10">
        <f>INT(((L794/60)/60)/24)+DATE(1970,1,1)</f>
        <v>42444</v>
      </c>
      <c r="N794">
        <v>1458450000</v>
      </c>
      <c r="O794" s="10">
        <f>INT(((N794/60)/60)/24)+DATE(1970,1,1)</f>
        <v>42449</v>
      </c>
      <c r="P794" t="b">
        <v>0</v>
      </c>
      <c r="Q794" t="b">
        <v>1</v>
      </c>
      <c r="R794" t="s">
        <v>42</v>
      </c>
      <c r="S794" t="str" cm="1">
        <f t="array" ref="S794:T794">_xlfn.TEXTSPLIT(R794,"/")</f>
        <v>film &amp; video</v>
      </c>
      <c r="T794" t="str">
        <v>documentary</v>
      </c>
    </row>
    <row r="795" spans="1:20" x14ac:dyDescent="0.5">
      <c r="A795">
        <v>45</v>
      </c>
      <c r="B795" t="s">
        <v>136</v>
      </c>
      <c r="C795" s="2" t="s">
        <v>137</v>
      </c>
      <c r="D795" s="4">
        <v>9500</v>
      </c>
      <c r="E795" s="4">
        <v>4530</v>
      </c>
      <c r="F795" s="6">
        <f>E795/D795</f>
        <v>0.4768421052631579</v>
      </c>
      <c r="G795" t="s">
        <v>14</v>
      </c>
      <c r="H795" s="4">
        <v>48</v>
      </c>
      <c r="I795" s="4">
        <f>E795/H795</f>
        <v>94.375</v>
      </c>
      <c r="J795" t="s">
        <v>21</v>
      </c>
      <c r="K795" t="s">
        <v>22</v>
      </c>
      <c r="L795">
        <v>1478062800</v>
      </c>
      <c r="M795" s="10">
        <f>INT(((L795/60)/60)/24)+DATE(1970,1,1)</f>
        <v>42676</v>
      </c>
      <c r="N795">
        <v>1479362400</v>
      </c>
      <c r="O795" s="10">
        <f>INT(((N795/60)/60)/24)+DATE(1970,1,1)</f>
        <v>42691</v>
      </c>
      <c r="P795" t="b">
        <v>0</v>
      </c>
      <c r="Q795" t="b">
        <v>1</v>
      </c>
      <c r="R795" t="s">
        <v>33</v>
      </c>
      <c r="S795" t="str" cm="1">
        <f t="array" ref="S795:T795">_xlfn.TEXTSPLIT(R795,"/")</f>
        <v>theater</v>
      </c>
      <c r="T795" t="str">
        <v>plays</v>
      </c>
    </row>
    <row r="796" spans="1:20" x14ac:dyDescent="0.5">
      <c r="A796">
        <v>15</v>
      </c>
      <c r="B796" t="s">
        <v>63</v>
      </c>
      <c r="C796" s="2" t="s">
        <v>64</v>
      </c>
      <c r="D796" s="4">
        <v>81200</v>
      </c>
      <c r="E796" s="4">
        <v>38414</v>
      </c>
      <c r="F796" s="6">
        <f>E796/D796</f>
        <v>0.47307881773399013</v>
      </c>
      <c r="G796" t="s">
        <v>14</v>
      </c>
      <c r="H796" s="4">
        <v>452</v>
      </c>
      <c r="I796" s="4">
        <f>E796/H796</f>
        <v>84.986725663716811</v>
      </c>
      <c r="J796" t="s">
        <v>21</v>
      </c>
      <c r="K796" t="s">
        <v>22</v>
      </c>
      <c r="L796">
        <v>1575957600</v>
      </c>
      <c r="M796" s="10">
        <f>INT(((L796/60)/60)/24)+DATE(1970,1,1)</f>
        <v>43809</v>
      </c>
      <c r="N796">
        <v>1576303200</v>
      </c>
      <c r="O796" s="10">
        <f>INT(((N796/60)/60)/24)+DATE(1970,1,1)</f>
        <v>43813</v>
      </c>
      <c r="P796" t="b">
        <v>0</v>
      </c>
      <c r="Q796" t="b">
        <v>0</v>
      </c>
      <c r="R796" t="s">
        <v>65</v>
      </c>
      <c r="S796" t="str" cm="1">
        <f t="array" ref="S796:T796">_xlfn.TEXTSPLIT(R796,"/")</f>
        <v>technology</v>
      </c>
      <c r="T796" t="str">
        <v>wearables</v>
      </c>
    </row>
    <row r="797" spans="1:20" x14ac:dyDescent="0.5">
      <c r="A797">
        <v>659</v>
      </c>
      <c r="B797" t="s">
        <v>1360</v>
      </c>
      <c r="C797" s="2" t="s">
        <v>1361</v>
      </c>
      <c r="D797" s="4">
        <v>120700</v>
      </c>
      <c r="E797" s="4">
        <v>57010</v>
      </c>
      <c r="F797" s="6">
        <f>E797/D797</f>
        <v>0.47232808616404309</v>
      </c>
      <c r="G797" t="s">
        <v>14</v>
      </c>
      <c r="H797" s="4">
        <v>750</v>
      </c>
      <c r="I797" s="4">
        <f>E797/H797</f>
        <v>76.013333333333335</v>
      </c>
      <c r="J797" t="s">
        <v>40</v>
      </c>
      <c r="K797" t="s">
        <v>41</v>
      </c>
      <c r="L797">
        <v>1296108000</v>
      </c>
      <c r="M797" s="10">
        <f>INT(((L797/60)/60)/24)+DATE(1970,1,1)</f>
        <v>40570</v>
      </c>
      <c r="N797">
        <v>1296194400</v>
      </c>
      <c r="O797" s="10">
        <f>INT(((N797/60)/60)/24)+DATE(1970,1,1)</f>
        <v>40571</v>
      </c>
      <c r="P797" t="b">
        <v>0</v>
      </c>
      <c r="Q797" t="b">
        <v>0</v>
      </c>
      <c r="R797" t="s">
        <v>42</v>
      </c>
      <c r="S797" t="str" cm="1">
        <f t="array" ref="S797:T797">_xlfn.TEXTSPLIT(R797,"/")</f>
        <v>film &amp; video</v>
      </c>
      <c r="T797" t="str">
        <v>documentary</v>
      </c>
    </row>
    <row r="798" spans="1:20" x14ac:dyDescent="0.5">
      <c r="A798">
        <v>77</v>
      </c>
      <c r="B798" t="s">
        <v>202</v>
      </c>
      <c r="C798" s="2" t="s">
        <v>203</v>
      </c>
      <c r="D798" s="4">
        <v>9500</v>
      </c>
      <c r="E798" s="4">
        <v>4460</v>
      </c>
      <c r="F798" s="6">
        <f>E798/D798</f>
        <v>0.46947368421052632</v>
      </c>
      <c r="G798" t="s">
        <v>14</v>
      </c>
      <c r="H798" s="4">
        <v>56</v>
      </c>
      <c r="I798" s="4">
        <f>E798/H798</f>
        <v>79.642857142857139</v>
      </c>
      <c r="J798" t="s">
        <v>21</v>
      </c>
      <c r="K798" t="s">
        <v>22</v>
      </c>
      <c r="L798">
        <v>1285563600</v>
      </c>
      <c r="M798" s="10">
        <f>INT(((L798/60)/60)/24)+DATE(1970,1,1)</f>
        <v>40448</v>
      </c>
      <c r="N798">
        <v>1286773200</v>
      </c>
      <c r="O798" s="10">
        <f>INT(((N798/60)/60)/24)+DATE(1970,1,1)</f>
        <v>40462</v>
      </c>
      <c r="P798" t="b">
        <v>0</v>
      </c>
      <c r="Q798" t="b">
        <v>1</v>
      </c>
      <c r="R798" t="s">
        <v>71</v>
      </c>
      <c r="S798" t="str" cm="1">
        <f t="array" ref="S798:T798">_xlfn.TEXTSPLIT(R798,"/")</f>
        <v>film &amp; video</v>
      </c>
      <c r="T798" t="str">
        <v>animation</v>
      </c>
    </row>
    <row r="799" spans="1:20" x14ac:dyDescent="0.5">
      <c r="A799">
        <v>428</v>
      </c>
      <c r="B799" t="s">
        <v>905</v>
      </c>
      <c r="C799" s="2" t="s">
        <v>906</v>
      </c>
      <c r="D799" s="4">
        <v>101400</v>
      </c>
      <c r="E799" s="4">
        <v>47037</v>
      </c>
      <c r="F799" s="6">
        <f>E799/D799</f>
        <v>0.46387573964497042</v>
      </c>
      <c r="G799" t="s">
        <v>14</v>
      </c>
      <c r="H799" s="4">
        <v>747</v>
      </c>
      <c r="I799" s="4">
        <f>E799/H799</f>
        <v>62.967871485943775</v>
      </c>
      <c r="J799" t="s">
        <v>21</v>
      </c>
      <c r="K799" t="s">
        <v>22</v>
      </c>
      <c r="L799">
        <v>1297404000</v>
      </c>
      <c r="M799" s="10">
        <f>INT(((L799/60)/60)/24)+DATE(1970,1,1)</f>
        <v>40585</v>
      </c>
      <c r="N799">
        <v>1298008800</v>
      </c>
      <c r="O799" s="10">
        <f>INT(((N799/60)/60)/24)+DATE(1970,1,1)</f>
        <v>40592</v>
      </c>
      <c r="P799" t="b">
        <v>0</v>
      </c>
      <c r="Q799" t="b">
        <v>0</v>
      </c>
      <c r="R799" t="s">
        <v>71</v>
      </c>
      <c r="S799" t="str" cm="1">
        <f t="array" ref="S799:T799">_xlfn.TEXTSPLIT(R799,"/")</f>
        <v>film &amp; video</v>
      </c>
      <c r="T799" t="str">
        <v>animation</v>
      </c>
    </row>
    <row r="800" spans="1:20" x14ac:dyDescent="0.5">
      <c r="A800">
        <v>409</v>
      </c>
      <c r="B800" t="s">
        <v>243</v>
      </c>
      <c r="C800" s="2" t="s">
        <v>869</v>
      </c>
      <c r="D800" s="4">
        <v>135600</v>
      </c>
      <c r="E800" s="4">
        <v>62804</v>
      </c>
      <c r="F800" s="6">
        <f>E800/D800</f>
        <v>0.46315634218289087</v>
      </c>
      <c r="G800" t="s">
        <v>14</v>
      </c>
      <c r="H800" s="4">
        <v>714</v>
      </c>
      <c r="I800" s="4">
        <f>E800/H800</f>
        <v>87.960784313725483</v>
      </c>
      <c r="J800" t="s">
        <v>21</v>
      </c>
      <c r="K800" t="s">
        <v>22</v>
      </c>
      <c r="L800">
        <v>1492491600</v>
      </c>
      <c r="M800" s="10">
        <f>INT(((L800/60)/60)/24)+DATE(1970,1,1)</f>
        <v>42843</v>
      </c>
      <c r="N800">
        <v>1492837200</v>
      </c>
      <c r="O800" s="10">
        <f>INT(((N800/60)/60)/24)+DATE(1970,1,1)</f>
        <v>42847</v>
      </c>
      <c r="P800" t="b">
        <v>0</v>
      </c>
      <c r="Q800" t="b">
        <v>0</v>
      </c>
      <c r="R800" t="s">
        <v>23</v>
      </c>
      <c r="S800" t="str" cm="1">
        <f t="array" ref="S800:T800">_xlfn.TEXTSPLIT(R800,"/")</f>
        <v>music</v>
      </c>
      <c r="T800" t="str">
        <v>rock</v>
      </c>
    </row>
    <row r="801" spans="1:20" x14ac:dyDescent="0.5">
      <c r="A801">
        <v>326</v>
      </c>
      <c r="B801" t="s">
        <v>704</v>
      </c>
      <c r="C801" s="2" t="s">
        <v>705</v>
      </c>
      <c r="D801" s="4">
        <v>7200</v>
      </c>
      <c r="E801" s="4">
        <v>3326</v>
      </c>
      <c r="F801" s="6">
        <f>E801/D801</f>
        <v>0.46194444444444444</v>
      </c>
      <c r="G801" t="s">
        <v>14</v>
      </c>
      <c r="H801" s="4">
        <v>128</v>
      </c>
      <c r="I801" s="4">
        <f>E801/H801</f>
        <v>25.984375</v>
      </c>
      <c r="J801" t="s">
        <v>21</v>
      </c>
      <c r="K801" t="s">
        <v>22</v>
      </c>
      <c r="L801">
        <v>1451109600</v>
      </c>
      <c r="M801" s="10">
        <f>INT(((L801/60)/60)/24)+DATE(1970,1,1)</f>
        <v>42364</v>
      </c>
      <c r="N801">
        <v>1451628000</v>
      </c>
      <c r="O801" s="10">
        <f>INT(((N801/60)/60)/24)+DATE(1970,1,1)</f>
        <v>42370</v>
      </c>
      <c r="P801" t="b">
        <v>0</v>
      </c>
      <c r="Q801" t="b">
        <v>0</v>
      </c>
      <c r="R801" t="s">
        <v>71</v>
      </c>
      <c r="S801" t="str" cm="1">
        <f t="array" ref="S801:T801">_xlfn.TEXTSPLIT(R801,"/")</f>
        <v>film &amp; video</v>
      </c>
      <c r="T801" t="str">
        <v>animation</v>
      </c>
    </row>
    <row r="802" spans="1:20" x14ac:dyDescent="0.5">
      <c r="A802">
        <v>927</v>
      </c>
      <c r="B802" t="s">
        <v>1886</v>
      </c>
      <c r="C802" s="2" t="s">
        <v>1887</v>
      </c>
      <c r="D802" s="4">
        <v>7200</v>
      </c>
      <c r="E802" s="4">
        <v>3301</v>
      </c>
      <c r="F802" s="6">
        <f>E802/D802</f>
        <v>0.45847222222222223</v>
      </c>
      <c r="G802" t="s">
        <v>14</v>
      </c>
      <c r="H802" s="4">
        <v>37</v>
      </c>
      <c r="I802" s="4">
        <f>E802/H802</f>
        <v>89.21621621621621</v>
      </c>
      <c r="J802" t="s">
        <v>21</v>
      </c>
      <c r="K802" t="s">
        <v>22</v>
      </c>
      <c r="L802">
        <v>1342069200</v>
      </c>
      <c r="M802" s="10">
        <f>INT(((L802/60)/60)/24)+DATE(1970,1,1)</f>
        <v>41102</v>
      </c>
      <c r="N802">
        <v>1344574800</v>
      </c>
      <c r="O802" s="10">
        <f>INT(((N802/60)/60)/24)+DATE(1970,1,1)</f>
        <v>41131</v>
      </c>
      <c r="P802" t="b">
        <v>0</v>
      </c>
      <c r="Q802" t="b">
        <v>0</v>
      </c>
      <c r="R802" t="s">
        <v>33</v>
      </c>
      <c r="S802" t="str" cm="1">
        <f t="array" ref="S802:T802">_xlfn.TEXTSPLIT(R802,"/")</f>
        <v>theater</v>
      </c>
      <c r="T802" t="str">
        <v>plays</v>
      </c>
    </row>
    <row r="803" spans="1:20" x14ac:dyDescent="0.5">
      <c r="A803">
        <v>193</v>
      </c>
      <c r="B803" t="s">
        <v>438</v>
      </c>
      <c r="C803" s="2" t="s">
        <v>439</v>
      </c>
      <c r="D803" s="4">
        <v>6600</v>
      </c>
      <c r="E803" s="4">
        <v>3012</v>
      </c>
      <c r="F803" s="6">
        <f>E803/D803</f>
        <v>0.45636363636363636</v>
      </c>
      <c r="G803" t="s">
        <v>14</v>
      </c>
      <c r="H803" s="4">
        <v>65</v>
      </c>
      <c r="I803" s="4">
        <f>E803/H803</f>
        <v>46.338461538461537</v>
      </c>
      <c r="J803" t="s">
        <v>21</v>
      </c>
      <c r="K803" t="s">
        <v>22</v>
      </c>
      <c r="L803">
        <v>1523163600</v>
      </c>
      <c r="M803" s="10">
        <f>INT(((L803/60)/60)/24)+DATE(1970,1,1)</f>
        <v>43198</v>
      </c>
      <c r="N803">
        <v>1523509200</v>
      </c>
      <c r="O803" s="10">
        <f>INT(((N803/60)/60)/24)+DATE(1970,1,1)</f>
        <v>43202</v>
      </c>
      <c r="P803" t="b">
        <v>1</v>
      </c>
      <c r="Q803" t="b">
        <v>0</v>
      </c>
      <c r="R803" t="s">
        <v>60</v>
      </c>
      <c r="S803" t="str" cm="1">
        <f t="array" ref="S803:T803">_xlfn.TEXTSPLIT(R803,"/")</f>
        <v>music</v>
      </c>
      <c r="T803" t="str">
        <v>indie rock</v>
      </c>
    </row>
    <row r="804" spans="1:20" x14ac:dyDescent="0.5">
      <c r="A804">
        <v>66</v>
      </c>
      <c r="B804" t="s">
        <v>180</v>
      </c>
      <c r="C804" s="2" t="s">
        <v>181</v>
      </c>
      <c r="D804" s="4">
        <v>2900</v>
      </c>
      <c r="E804" s="4">
        <v>1307</v>
      </c>
      <c r="F804" s="6">
        <f>E804/D804</f>
        <v>0.45068965517241377</v>
      </c>
      <c r="G804" t="s">
        <v>14</v>
      </c>
      <c r="H804" s="4">
        <v>12</v>
      </c>
      <c r="I804" s="4">
        <f>E804/H804</f>
        <v>108.91666666666667</v>
      </c>
      <c r="J804" t="s">
        <v>21</v>
      </c>
      <c r="K804" t="s">
        <v>22</v>
      </c>
      <c r="L804">
        <v>1428469200</v>
      </c>
      <c r="M804" s="10">
        <f>INT(((L804/60)/60)/24)+DATE(1970,1,1)</f>
        <v>42102</v>
      </c>
      <c r="N804">
        <v>1428901200</v>
      </c>
      <c r="O804" s="10">
        <f>INT(((N804/60)/60)/24)+DATE(1970,1,1)</f>
        <v>42107</v>
      </c>
      <c r="P804" t="b">
        <v>0</v>
      </c>
      <c r="Q804" t="b">
        <v>1</v>
      </c>
      <c r="R804" t="s">
        <v>33</v>
      </c>
      <c r="S804" t="str" cm="1">
        <f t="array" ref="S804:T804">_xlfn.TEXTSPLIT(R804,"/")</f>
        <v>theater</v>
      </c>
      <c r="T804" t="str">
        <v>plays</v>
      </c>
    </row>
    <row r="805" spans="1:20" x14ac:dyDescent="0.5">
      <c r="A805">
        <v>217</v>
      </c>
      <c r="B805" t="s">
        <v>487</v>
      </c>
      <c r="C805" s="2" t="s">
        <v>488</v>
      </c>
      <c r="D805" s="4">
        <v>129400</v>
      </c>
      <c r="E805" s="4">
        <v>57911</v>
      </c>
      <c r="F805" s="6">
        <f>E805/D805</f>
        <v>0.44753477588871715</v>
      </c>
      <c r="G805" t="s">
        <v>14</v>
      </c>
      <c r="H805" s="4">
        <v>934</v>
      </c>
      <c r="I805" s="4">
        <f>E805/H805</f>
        <v>62.003211991434689</v>
      </c>
      <c r="J805" t="s">
        <v>21</v>
      </c>
      <c r="K805" t="s">
        <v>22</v>
      </c>
      <c r="L805">
        <v>1556427600</v>
      </c>
      <c r="M805" s="10">
        <f>INT(((L805/60)/60)/24)+DATE(1970,1,1)</f>
        <v>43583</v>
      </c>
      <c r="N805">
        <v>1557205200</v>
      </c>
      <c r="O805" s="10">
        <f>INT(((N805/60)/60)/24)+DATE(1970,1,1)</f>
        <v>43592</v>
      </c>
      <c r="P805" t="b">
        <v>0</v>
      </c>
      <c r="Q805" t="b">
        <v>0</v>
      </c>
      <c r="R805" t="s">
        <v>474</v>
      </c>
      <c r="S805" t="str" cm="1">
        <f t="array" ref="S805:T805">_xlfn.TEXTSPLIT(R805,"/")</f>
        <v>film &amp; video</v>
      </c>
      <c r="T805" t="str">
        <v>science fiction</v>
      </c>
    </row>
    <row r="806" spans="1:20" x14ac:dyDescent="0.5">
      <c r="A806">
        <v>566</v>
      </c>
      <c r="B806" t="s">
        <v>1176</v>
      </c>
      <c r="C806" s="2" t="s">
        <v>1177</v>
      </c>
      <c r="D806" s="4">
        <v>9300</v>
      </c>
      <c r="E806" s="4">
        <v>4124</v>
      </c>
      <c r="F806" s="6">
        <f>E806/D806</f>
        <v>0.44344086021505374</v>
      </c>
      <c r="G806" t="s">
        <v>14</v>
      </c>
      <c r="H806" s="4">
        <v>37</v>
      </c>
      <c r="I806" s="4">
        <f>E806/H806</f>
        <v>111.45945945945945</v>
      </c>
      <c r="J806" t="s">
        <v>21</v>
      </c>
      <c r="K806" t="s">
        <v>22</v>
      </c>
      <c r="L806">
        <v>1456293600</v>
      </c>
      <c r="M806" s="10">
        <f>INT(((L806/60)/60)/24)+DATE(1970,1,1)</f>
        <v>42424</v>
      </c>
      <c r="N806">
        <v>1458277200</v>
      </c>
      <c r="O806" s="10">
        <f>INT(((N806/60)/60)/24)+DATE(1970,1,1)</f>
        <v>42447</v>
      </c>
      <c r="P806" t="b">
        <v>0</v>
      </c>
      <c r="Q806" t="b">
        <v>1</v>
      </c>
      <c r="R806" t="s">
        <v>50</v>
      </c>
      <c r="S806" t="str" cm="1">
        <f t="array" ref="S806:T806">_xlfn.TEXTSPLIT(R806,"/")</f>
        <v>music</v>
      </c>
      <c r="T806" t="str">
        <v>electric music</v>
      </c>
    </row>
    <row r="807" spans="1:20" x14ac:dyDescent="0.5">
      <c r="A807">
        <v>454</v>
      </c>
      <c r="B807" t="s">
        <v>956</v>
      </c>
      <c r="C807" s="2" t="s">
        <v>957</v>
      </c>
      <c r="D807" s="4">
        <v>4000</v>
      </c>
      <c r="E807" s="4">
        <v>1763</v>
      </c>
      <c r="F807" s="6">
        <f>E807/D807</f>
        <v>0.44074999999999998</v>
      </c>
      <c r="G807" t="s">
        <v>14</v>
      </c>
      <c r="H807" s="4">
        <v>39</v>
      </c>
      <c r="I807" s="4">
        <f>E807/H807</f>
        <v>45.205128205128204</v>
      </c>
      <c r="J807" t="s">
        <v>21</v>
      </c>
      <c r="K807" t="s">
        <v>22</v>
      </c>
      <c r="L807">
        <v>1382331600</v>
      </c>
      <c r="M807" s="10">
        <f>INT(((L807/60)/60)/24)+DATE(1970,1,1)</f>
        <v>41568</v>
      </c>
      <c r="N807">
        <v>1385445600</v>
      </c>
      <c r="O807" s="10">
        <f>INT(((N807/60)/60)/24)+DATE(1970,1,1)</f>
        <v>41604</v>
      </c>
      <c r="P807" t="b">
        <v>0</v>
      </c>
      <c r="Q807" t="b">
        <v>1</v>
      </c>
      <c r="R807" t="s">
        <v>53</v>
      </c>
      <c r="S807" t="str" cm="1">
        <f t="array" ref="S807:T807">_xlfn.TEXTSPLIT(R807,"/")</f>
        <v>film &amp; video</v>
      </c>
      <c r="T807" t="str">
        <v>drama</v>
      </c>
    </row>
    <row r="808" spans="1:20" x14ac:dyDescent="0.5">
      <c r="A808">
        <v>553</v>
      </c>
      <c r="B808" t="s">
        <v>1151</v>
      </c>
      <c r="C808" s="2" t="s">
        <v>1152</v>
      </c>
      <c r="D808" s="4">
        <v>170600</v>
      </c>
      <c r="E808" s="4">
        <v>75022</v>
      </c>
      <c r="F808" s="6">
        <f>E808/D808</f>
        <v>0.43975381008206332</v>
      </c>
      <c r="G808" t="s">
        <v>14</v>
      </c>
      <c r="H808" s="4">
        <v>1028</v>
      </c>
      <c r="I808" s="4">
        <f>E808/H808</f>
        <v>72.978599221789878</v>
      </c>
      <c r="J808" t="s">
        <v>21</v>
      </c>
      <c r="K808" t="s">
        <v>22</v>
      </c>
      <c r="L808">
        <v>1293948000</v>
      </c>
      <c r="M808" s="10">
        <f>INT(((L808/60)/60)/24)+DATE(1970,1,1)</f>
        <v>40545</v>
      </c>
      <c r="N808">
        <v>1294034400</v>
      </c>
      <c r="O808" s="10">
        <f>INT(((N808/60)/60)/24)+DATE(1970,1,1)</f>
        <v>40546</v>
      </c>
      <c r="P808" t="b">
        <v>0</v>
      </c>
      <c r="Q808" t="b">
        <v>0</v>
      </c>
      <c r="R808" t="s">
        <v>23</v>
      </c>
      <c r="S808" t="str" cm="1">
        <f t="array" ref="S808:T808">_xlfn.TEXTSPLIT(R808,"/")</f>
        <v>music</v>
      </c>
      <c r="T808" t="str">
        <v>rock</v>
      </c>
    </row>
    <row r="809" spans="1:20" x14ac:dyDescent="0.5">
      <c r="A809">
        <v>416</v>
      </c>
      <c r="B809" t="s">
        <v>882</v>
      </c>
      <c r="C809" s="2" t="s">
        <v>883</v>
      </c>
      <c r="D809" s="4">
        <v>134600</v>
      </c>
      <c r="E809" s="4">
        <v>59007</v>
      </c>
      <c r="F809" s="6">
        <f>E809/D809</f>
        <v>0.43838781575037145</v>
      </c>
      <c r="G809" t="s">
        <v>14</v>
      </c>
      <c r="H809" s="4">
        <v>1439</v>
      </c>
      <c r="I809" s="4">
        <f>E809/H809</f>
        <v>41.005559416261292</v>
      </c>
      <c r="J809" t="s">
        <v>21</v>
      </c>
      <c r="K809" t="s">
        <v>22</v>
      </c>
      <c r="L809">
        <v>1295244000</v>
      </c>
      <c r="M809" s="10">
        <f>INT(((L809/60)/60)/24)+DATE(1970,1,1)</f>
        <v>40560</v>
      </c>
      <c r="N809">
        <v>1296021600</v>
      </c>
      <c r="O809" s="10">
        <f>INT(((N809/60)/60)/24)+DATE(1970,1,1)</f>
        <v>40569</v>
      </c>
      <c r="P809" t="b">
        <v>0</v>
      </c>
      <c r="Q809" t="b">
        <v>1</v>
      </c>
      <c r="R809" t="s">
        <v>42</v>
      </c>
      <c r="S809" t="str" cm="1">
        <f t="array" ref="S809:T809">_xlfn.TEXTSPLIT(R809,"/")</f>
        <v>film &amp; video</v>
      </c>
      <c r="T809" t="str">
        <v>documentary</v>
      </c>
    </row>
    <row r="810" spans="1:20" x14ac:dyDescent="0.5">
      <c r="A810">
        <v>673</v>
      </c>
      <c r="B810" t="s">
        <v>1386</v>
      </c>
      <c r="C810" s="2" t="s">
        <v>1387</v>
      </c>
      <c r="D810" s="4">
        <v>5600</v>
      </c>
      <c r="E810" s="4">
        <v>2445</v>
      </c>
      <c r="F810" s="6">
        <f>E810/D810</f>
        <v>0.43660714285714286</v>
      </c>
      <c r="G810" t="s">
        <v>14</v>
      </c>
      <c r="H810" s="4">
        <v>58</v>
      </c>
      <c r="I810" s="4">
        <f>E810/H810</f>
        <v>42.155172413793103</v>
      </c>
      <c r="J810" t="s">
        <v>107</v>
      </c>
      <c r="K810" t="s">
        <v>108</v>
      </c>
      <c r="L810">
        <v>1460696400</v>
      </c>
      <c r="M810" s="10">
        <f>INT(((L810/60)/60)/24)+DATE(1970,1,1)</f>
        <v>42475</v>
      </c>
      <c r="N810">
        <v>1462510800</v>
      </c>
      <c r="O810" s="10">
        <f>INT(((N810/60)/60)/24)+DATE(1970,1,1)</f>
        <v>42496</v>
      </c>
      <c r="P810" t="b">
        <v>0</v>
      </c>
      <c r="Q810" t="b">
        <v>0</v>
      </c>
      <c r="R810" t="s">
        <v>60</v>
      </c>
      <c r="S810" t="str" cm="1">
        <f t="array" ref="S810:T810">_xlfn.TEXTSPLIT(R810,"/")</f>
        <v>music</v>
      </c>
      <c r="T810" t="str">
        <v>indie rock</v>
      </c>
    </row>
    <row r="811" spans="1:20" x14ac:dyDescent="0.5">
      <c r="A811">
        <v>866</v>
      </c>
      <c r="B811" t="s">
        <v>1764</v>
      </c>
      <c r="C811" s="2" t="s">
        <v>1765</v>
      </c>
      <c r="D811" s="4">
        <v>182800</v>
      </c>
      <c r="E811" s="4">
        <v>79045</v>
      </c>
      <c r="F811" s="6">
        <f>E811/D811</f>
        <v>0.43241247264770238</v>
      </c>
      <c r="G811" t="s">
        <v>74</v>
      </c>
      <c r="H811" s="4">
        <v>898</v>
      </c>
      <c r="I811" s="4">
        <f>E811/H811</f>
        <v>88.023385300668153</v>
      </c>
      <c r="J811" t="s">
        <v>21</v>
      </c>
      <c r="K811" t="s">
        <v>22</v>
      </c>
      <c r="L811">
        <v>1304830800</v>
      </c>
      <c r="M811" s="10">
        <f>INT(((L811/60)/60)/24)+DATE(1970,1,1)</f>
        <v>40671</v>
      </c>
      <c r="N811">
        <v>1304917200</v>
      </c>
      <c r="O811" s="10">
        <f>INT(((N811/60)/60)/24)+DATE(1970,1,1)</f>
        <v>40672</v>
      </c>
      <c r="P811" t="b">
        <v>0</v>
      </c>
      <c r="Q811" t="b">
        <v>0</v>
      </c>
      <c r="R811" t="s">
        <v>122</v>
      </c>
      <c r="S811" t="str" cm="1">
        <f t="array" ref="S811:T811">_xlfn.TEXTSPLIT(R811,"/")</f>
        <v>photography</v>
      </c>
      <c r="T811" t="str">
        <v>photography books</v>
      </c>
    </row>
    <row r="812" spans="1:20" x14ac:dyDescent="0.5">
      <c r="A812">
        <v>632</v>
      </c>
      <c r="B812" t="s">
        <v>1306</v>
      </c>
      <c r="C812" s="2" t="s">
        <v>1307</v>
      </c>
      <c r="D812" s="4">
        <v>72100</v>
      </c>
      <c r="E812" s="4">
        <v>30902</v>
      </c>
      <c r="F812" s="6">
        <f>E812/D812</f>
        <v>0.42859916782246882</v>
      </c>
      <c r="G812" t="s">
        <v>47</v>
      </c>
      <c r="H812" s="4">
        <v>278</v>
      </c>
      <c r="I812" s="4">
        <f>E812/H812</f>
        <v>111.15827338129496</v>
      </c>
      <c r="J812" t="s">
        <v>21</v>
      </c>
      <c r="K812" t="s">
        <v>22</v>
      </c>
      <c r="L812">
        <v>1414904400</v>
      </c>
      <c r="M812" s="10">
        <f>INT(((L812/60)/60)/24)+DATE(1970,1,1)</f>
        <v>41945</v>
      </c>
      <c r="N812">
        <v>1416463200</v>
      </c>
      <c r="O812" s="10">
        <f>INT(((N812/60)/60)/24)+DATE(1970,1,1)</f>
        <v>41963</v>
      </c>
      <c r="P812" t="b">
        <v>0</v>
      </c>
      <c r="Q812" t="b">
        <v>0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31.5" x14ac:dyDescent="0.5">
      <c r="A813">
        <v>516</v>
      </c>
      <c r="B813" t="s">
        <v>1078</v>
      </c>
      <c r="C813" s="2" t="s">
        <v>1079</v>
      </c>
      <c r="D813" s="4">
        <v>125400</v>
      </c>
      <c r="E813" s="4">
        <v>53324</v>
      </c>
      <c r="F813" s="6">
        <f>E813/D813</f>
        <v>0.42523125996810207</v>
      </c>
      <c r="G813" t="s">
        <v>14</v>
      </c>
      <c r="H813" s="4">
        <v>846</v>
      </c>
      <c r="I813" s="4">
        <f>E813/H813</f>
        <v>63.030732860520096</v>
      </c>
      <c r="J813" t="s">
        <v>21</v>
      </c>
      <c r="K813" t="s">
        <v>22</v>
      </c>
      <c r="L813">
        <v>1281070800</v>
      </c>
      <c r="M813" s="10">
        <f>INT(((L813/60)/60)/24)+DATE(1970,1,1)</f>
        <v>40396</v>
      </c>
      <c r="N813">
        <v>1284354000</v>
      </c>
      <c r="O813" s="10">
        <f>INT(((N813/60)/60)/24)+DATE(1970,1,1)</f>
        <v>40434</v>
      </c>
      <c r="P813" t="b">
        <v>0</v>
      </c>
      <c r="Q813" t="b">
        <v>0</v>
      </c>
      <c r="R813" t="s">
        <v>68</v>
      </c>
      <c r="S813" t="str" cm="1">
        <f t="array" ref="S813:T813">_xlfn.TEXTSPLIT(R813,"/")</f>
        <v>publishing</v>
      </c>
      <c r="T813" t="str">
        <v>nonfiction</v>
      </c>
    </row>
    <row r="814" spans="1:20" x14ac:dyDescent="0.5">
      <c r="A814">
        <v>656</v>
      </c>
      <c r="B814" t="s">
        <v>1354</v>
      </c>
      <c r="C814" s="2" t="s">
        <v>1355</v>
      </c>
      <c r="D814" s="4">
        <v>118400</v>
      </c>
      <c r="E814" s="4">
        <v>49879</v>
      </c>
      <c r="F814" s="6">
        <f>E814/D814</f>
        <v>0.42127533783783783</v>
      </c>
      <c r="G814" t="s">
        <v>14</v>
      </c>
      <c r="H814" s="4">
        <v>504</v>
      </c>
      <c r="I814" s="4">
        <f>E814/H814</f>
        <v>98.966269841269835</v>
      </c>
      <c r="J814" t="s">
        <v>26</v>
      </c>
      <c r="K814" t="s">
        <v>27</v>
      </c>
      <c r="L814">
        <v>1514440800</v>
      </c>
      <c r="M814" s="10">
        <f>INT(((L814/60)/60)/24)+DATE(1970,1,1)</f>
        <v>43097</v>
      </c>
      <c r="N814">
        <v>1514872800</v>
      </c>
      <c r="O814" s="10">
        <f>INT(((N814/60)/60)/24)+DATE(1970,1,1)</f>
        <v>43102</v>
      </c>
      <c r="P814" t="b">
        <v>0</v>
      </c>
      <c r="Q814" t="b">
        <v>0</v>
      </c>
      <c r="R814" t="s">
        <v>17</v>
      </c>
      <c r="S814" t="str" cm="1">
        <f t="array" ref="S814:T814">_xlfn.TEXTSPLIT(R814,"/")</f>
        <v>food</v>
      </c>
      <c r="T814" t="str">
        <v>food trucks</v>
      </c>
    </row>
    <row r="815" spans="1:20" x14ac:dyDescent="0.5">
      <c r="A815">
        <v>344</v>
      </c>
      <c r="B815" t="s">
        <v>740</v>
      </c>
      <c r="C815" s="2" t="s">
        <v>741</v>
      </c>
      <c r="D815" s="4">
        <v>197600</v>
      </c>
      <c r="E815" s="4">
        <v>82959</v>
      </c>
      <c r="F815" s="6">
        <f>E815/D815</f>
        <v>0.41983299595141699</v>
      </c>
      <c r="G815" t="s">
        <v>14</v>
      </c>
      <c r="H815" s="4">
        <v>830</v>
      </c>
      <c r="I815" s="4">
        <f>E815/H815</f>
        <v>99.950602409638549</v>
      </c>
      <c r="J815" t="s">
        <v>21</v>
      </c>
      <c r="K815" t="s">
        <v>22</v>
      </c>
      <c r="L815">
        <v>1516600800</v>
      </c>
      <c r="M815" s="10">
        <f>INT(((L815/60)/60)/24)+DATE(1970,1,1)</f>
        <v>43122</v>
      </c>
      <c r="N815">
        <v>1520056800</v>
      </c>
      <c r="O815" s="10">
        <f>INT(((N815/60)/60)/24)+DATE(1970,1,1)</f>
        <v>43162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31.5" x14ac:dyDescent="0.5">
      <c r="A816">
        <v>235</v>
      </c>
      <c r="B816" t="s">
        <v>522</v>
      </c>
      <c r="C816" s="2" t="s">
        <v>523</v>
      </c>
      <c r="D816" s="4">
        <v>8600</v>
      </c>
      <c r="E816" s="4">
        <v>3589</v>
      </c>
      <c r="F816" s="6">
        <f>E816/D816</f>
        <v>0.41732558139534881</v>
      </c>
      <c r="G816" t="s">
        <v>14</v>
      </c>
      <c r="H816" s="4">
        <v>92</v>
      </c>
      <c r="I816" s="4">
        <f>E816/H816</f>
        <v>39.010869565217391</v>
      </c>
      <c r="J816" t="s">
        <v>21</v>
      </c>
      <c r="K816" t="s">
        <v>22</v>
      </c>
      <c r="L816">
        <v>1486965600</v>
      </c>
      <c r="M816" s="10">
        <f>INT(((L816/60)/60)/24)+DATE(1970,1,1)</f>
        <v>42779</v>
      </c>
      <c r="N816">
        <v>1487397600</v>
      </c>
      <c r="O816" s="10">
        <f>INT(((N816/60)/60)/24)+DATE(1970,1,1)</f>
        <v>42784</v>
      </c>
      <c r="P816" t="b">
        <v>0</v>
      </c>
      <c r="Q816" t="b">
        <v>0</v>
      </c>
      <c r="R816" t="s">
        <v>71</v>
      </c>
      <c r="S816" t="str" cm="1">
        <f t="array" ref="S816:T816">_xlfn.TEXTSPLIT(R816,"/")</f>
        <v>film &amp; video</v>
      </c>
      <c r="T816" t="str">
        <v>animation</v>
      </c>
    </row>
    <row r="817" spans="1:20" x14ac:dyDescent="0.5">
      <c r="A817">
        <v>647</v>
      </c>
      <c r="B817" t="s">
        <v>1336</v>
      </c>
      <c r="C817" s="2" t="s">
        <v>1337</v>
      </c>
      <c r="D817" s="4">
        <v>4500</v>
      </c>
      <c r="E817" s="4">
        <v>1863</v>
      </c>
      <c r="F817" s="6">
        <f>E817/D817</f>
        <v>0.41399999999999998</v>
      </c>
      <c r="G817" t="s">
        <v>14</v>
      </c>
      <c r="H817" s="4">
        <v>18</v>
      </c>
      <c r="I817" s="4">
        <f>E817/H817</f>
        <v>103.5</v>
      </c>
      <c r="J817" t="s">
        <v>21</v>
      </c>
      <c r="K817" t="s">
        <v>22</v>
      </c>
      <c r="L817">
        <v>1523250000</v>
      </c>
      <c r="M817" s="10">
        <f>INT(((L817/60)/60)/24)+DATE(1970,1,1)</f>
        <v>43199</v>
      </c>
      <c r="N817">
        <v>1525323600</v>
      </c>
      <c r="O817" s="10">
        <f>INT(((N817/60)/60)/24)+DATE(1970,1,1)</f>
        <v>43223</v>
      </c>
      <c r="P817" t="b">
        <v>0</v>
      </c>
      <c r="Q817" t="b">
        <v>0</v>
      </c>
      <c r="R817" t="s">
        <v>206</v>
      </c>
      <c r="S817" t="str" cm="1">
        <f t="array" ref="S817:T817">_xlfn.TEXTSPLIT(R817,"/")</f>
        <v>publishing</v>
      </c>
      <c r="T817" t="str">
        <v>translations</v>
      </c>
    </row>
    <row r="818" spans="1:20" x14ac:dyDescent="0.5">
      <c r="A818">
        <v>21</v>
      </c>
      <c r="B818" t="s">
        <v>79</v>
      </c>
      <c r="C818" s="2" t="s">
        <v>80</v>
      </c>
      <c r="D818" s="4">
        <v>94000</v>
      </c>
      <c r="E818" s="4">
        <v>38533</v>
      </c>
      <c r="F818" s="6">
        <f>E818/D818</f>
        <v>0.40992553191489361</v>
      </c>
      <c r="G818" t="s">
        <v>14</v>
      </c>
      <c r="H818" s="4">
        <v>558</v>
      </c>
      <c r="I818" s="4">
        <f>E818/H818</f>
        <v>69.055555555555557</v>
      </c>
      <c r="J818" t="s">
        <v>21</v>
      </c>
      <c r="K818" t="s">
        <v>22</v>
      </c>
      <c r="L818">
        <v>1313384400</v>
      </c>
      <c r="M818" s="10">
        <f>INT(((L818/60)/60)/24)+DATE(1970,1,1)</f>
        <v>40770</v>
      </c>
      <c r="N818">
        <v>1316322000</v>
      </c>
      <c r="O818" s="10">
        <f>INT(((N818/60)/60)/24)+DATE(1970,1,1)</f>
        <v>40804</v>
      </c>
      <c r="P818" t="b">
        <v>0</v>
      </c>
      <c r="Q818" t="b">
        <v>0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5">
      <c r="A819">
        <v>468</v>
      </c>
      <c r="B819" t="s">
        <v>984</v>
      </c>
      <c r="C819" s="2" t="s">
        <v>985</v>
      </c>
      <c r="D819" s="4">
        <v>4000</v>
      </c>
      <c r="E819" s="4">
        <v>1620</v>
      </c>
      <c r="F819" s="6">
        <f>E819/D819</f>
        <v>0.40500000000000003</v>
      </c>
      <c r="G819" t="s">
        <v>14</v>
      </c>
      <c r="H819" s="4">
        <v>16</v>
      </c>
      <c r="I819" s="4">
        <f>E819/H819</f>
        <v>101.25</v>
      </c>
      <c r="J819" t="s">
        <v>21</v>
      </c>
      <c r="K819" t="s">
        <v>22</v>
      </c>
      <c r="L819">
        <v>1555218000</v>
      </c>
      <c r="M819" s="10">
        <f>INT(((L819/60)/60)/24)+DATE(1970,1,1)</f>
        <v>43569</v>
      </c>
      <c r="N819">
        <v>1556600400</v>
      </c>
      <c r="O819" s="10">
        <f>INT(((N819/60)/60)/24)+DATE(1970,1,1)</f>
        <v>43585</v>
      </c>
      <c r="P819" t="b">
        <v>0</v>
      </c>
      <c r="Q819" t="b">
        <v>0</v>
      </c>
      <c r="R819" t="s">
        <v>33</v>
      </c>
      <c r="S819" t="str" cm="1">
        <f t="array" ref="S819:T819">_xlfn.TEXTSPLIT(R819,"/")</f>
        <v>theater</v>
      </c>
      <c r="T819" t="str">
        <v>plays</v>
      </c>
    </row>
    <row r="820" spans="1:20" x14ac:dyDescent="0.5">
      <c r="A820">
        <v>424</v>
      </c>
      <c r="B820" t="s">
        <v>897</v>
      </c>
      <c r="C820" s="2" t="s">
        <v>898</v>
      </c>
      <c r="D820" s="4">
        <v>5100</v>
      </c>
      <c r="E820" s="4">
        <v>2064</v>
      </c>
      <c r="F820" s="6">
        <f>E820/D820</f>
        <v>0.40470588235294119</v>
      </c>
      <c r="G820" t="s">
        <v>14</v>
      </c>
      <c r="H820" s="4">
        <v>83</v>
      </c>
      <c r="I820" s="4">
        <f>E820/H820</f>
        <v>24.867469879518072</v>
      </c>
      <c r="J820" t="s">
        <v>21</v>
      </c>
      <c r="K820" t="s">
        <v>22</v>
      </c>
      <c r="L820">
        <v>1524027600</v>
      </c>
      <c r="M820" s="10">
        <f>INT(((L820/60)/60)/24)+DATE(1970,1,1)</f>
        <v>43208</v>
      </c>
      <c r="N820">
        <v>1524546000</v>
      </c>
      <c r="O820" s="10">
        <f>INT(((N820/60)/60)/24)+DATE(1970,1,1)</f>
        <v>43214</v>
      </c>
      <c r="P820" t="b">
        <v>0</v>
      </c>
      <c r="Q820" t="b">
        <v>0</v>
      </c>
      <c r="R820" t="s">
        <v>60</v>
      </c>
      <c r="S820" t="str" cm="1">
        <f t="array" ref="S820:T820">_xlfn.TEXTSPLIT(R820,"/")</f>
        <v>music</v>
      </c>
      <c r="T820" t="str">
        <v>indie rock</v>
      </c>
    </row>
    <row r="821" spans="1:20" x14ac:dyDescent="0.5">
      <c r="A821">
        <v>379</v>
      </c>
      <c r="B821" t="s">
        <v>810</v>
      </c>
      <c r="C821" s="2" t="s">
        <v>811</v>
      </c>
      <c r="D821" s="4">
        <v>7200</v>
      </c>
      <c r="E821" s="4">
        <v>2912</v>
      </c>
      <c r="F821" s="6">
        <f>E821/D821</f>
        <v>0.40444444444444444</v>
      </c>
      <c r="G821" t="s">
        <v>14</v>
      </c>
      <c r="H821" s="4">
        <v>44</v>
      </c>
      <c r="I821" s="4">
        <f>E821/H821</f>
        <v>66.181818181818187</v>
      </c>
      <c r="J821" t="s">
        <v>40</v>
      </c>
      <c r="K821" t="s">
        <v>41</v>
      </c>
      <c r="L821">
        <v>1319691600</v>
      </c>
      <c r="M821" s="10">
        <f>INT(((L821/60)/60)/24)+DATE(1970,1,1)</f>
        <v>40843</v>
      </c>
      <c r="N821">
        <v>1320904800</v>
      </c>
      <c r="O821" s="10">
        <f>INT(((N821/60)/60)/24)+DATE(1970,1,1)</f>
        <v>40857</v>
      </c>
      <c r="P821" t="b">
        <v>0</v>
      </c>
      <c r="Q821" t="b">
        <v>0</v>
      </c>
      <c r="R821" t="s">
        <v>33</v>
      </c>
      <c r="S821" t="str" cm="1">
        <f t="array" ref="S821:T821">_xlfn.TEXTSPLIT(R821,"/")</f>
        <v>theater</v>
      </c>
      <c r="T821" t="str">
        <v>plays</v>
      </c>
    </row>
    <row r="822" spans="1:20" x14ac:dyDescent="0.5">
      <c r="A822">
        <v>402</v>
      </c>
      <c r="B822" t="s">
        <v>855</v>
      </c>
      <c r="C822" s="2" t="s">
        <v>856</v>
      </c>
      <c r="D822" s="4">
        <v>7300</v>
      </c>
      <c r="E822" s="4">
        <v>2946</v>
      </c>
      <c r="F822" s="6">
        <f>E822/D822</f>
        <v>0.40356164383561643</v>
      </c>
      <c r="G822" t="s">
        <v>14</v>
      </c>
      <c r="H822" s="4">
        <v>40</v>
      </c>
      <c r="I822" s="4">
        <f>E822/H822</f>
        <v>73.650000000000006</v>
      </c>
      <c r="J822" t="s">
        <v>21</v>
      </c>
      <c r="K822" t="s">
        <v>22</v>
      </c>
      <c r="L822">
        <v>1325829600</v>
      </c>
      <c r="M822" s="10">
        <f>INT(((L822/60)/60)/24)+DATE(1970,1,1)</f>
        <v>40914</v>
      </c>
      <c r="N822">
        <v>1329890400</v>
      </c>
      <c r="O822" s="10">
        <f>INT(((N822/60)/60)/24)+DATE(1970,1,1)</f>
        <v>40961</v>
      </c>
      <c r="P822" t="b">
        <v>0</v>
      </c>
      <c r="Q822" t="b">
        <v>1</v>
      </c>
      <c r="R822" t="s">
        <v>100</v>
      </c>
      <c r="S822" t="str" cm="1">
        <f t="array" ref="S822:T822">_xlfn.TEXTSPLIT(R822,"/")</f>
        <v>film &amp; video</v>
      </c>
      <c r="T822" t="str">
        <v>shorts</v>
      </c>
    </row>
    <row r="823" spans="1:20" x14ac:dyDescent="0.5">
      <c r="A823">
        <v>986</v>
      </c>
      <c r="B823" t="s">
        <v>2000</v>
      </c>
      <c r="C823" s="2" t="s">
        <v>2001</v>
      </c>
      <c r="D823" s="4">
        <v>7800</v>
      </c>
      <c r="E823" s="4">
        <v>3144</v>
      </c>
      <c r="F823" s="6">
        <f>E823/D823</f>
        <v>0.40307692307692305</v>
      </c>
      <c r="G823" t="s">
        <v>14</v>
      </c>
      <c r="H823" s="4">
        <v>92</v>
      </c>
      <c r="I823" s="4">
        <f>E823/H823</f>
        <v>34.173913043478258</v>
      </c>
      <c r="J823" t="s">
        <v>21</v>
      </c>
      <c r="K823" t="s">
        <v>22</v>
      </c>
      <c r="L823">
        <v>1301979600</v>
      </c>
      <c r="M823" s="10">
        <f>INT(((L823/60)/60)/24)+DATE(1970,1,1)</f>
        <v>40638</v>
      </c>
      <c r="N823">
        <v>1303189200</v>
      </c>
      <c r="O823" s="10">
        <f>INT(((N823/60)/60)/24)+DATE(1970,1,1)</f>
        <v>40652</v>
      </c>
      <c r="P823" t="b">
        <v>0</v>
      </c>
      <c r="Q823" t="b">
        <v>0</v>
      </c>
      <c r="R823" t="s">
        <v>23</v>
      </c>
      <c r="S823" t="str" cm="1">
        <f t="array" ref="S823:T823">_xlfn.TEXTSPLIT(R823,"/")</f>
        <v>music</v>
      </c>
      <c r="T823" t="str">
        <v>rock</v>
      </c>
    </row>
    <row r="824" spans="1:20" x14ac:dyDescent="0.5">
      <c r="A824">
        <v>980</v>
      </c>
      <c r="B824" t="s">
        <v>1988</v>
      </c>
      <c r="C824" s="2" t="s">
        <v>1989</v>
      </c>
      <c r="D824" s="4">
        <v>195200</v>
      </c>
      <c r="E824" s="4">
        <v>78630</v>
      </c>
      <c r="F824" s="6">
        <f>E824/D824</f>
        <v>0.40281762295081969</v>
      </c>
      <c r="G824" t="s">
        <v>14</v>
      </c>
      <c r="H824" s="4">
        <v>742</v>
      </c>
      <c r="I824" s="4">
        <f>E824/H824</f>
        <v>105.97035040431267</v>
      </c>
      <c r="J824" t="s">
        <v>21</v>
      </c>
      <c r="K824" t="s">
        <v>22</v>
      </c>
      <c r="L824">
        <v>1446181200</v>
      </c>
      <c r="M824" s="10">
        <f>INT(((L824/60)/60)/24)+DATE(1970,1,1)</f>
        <v>42307</v>
      </c>
      <c r="N824">
        <v>1446616800</v>
      </c>
      <c r="O824" s="10">
        <f>INT(((N824/60)/60)/24)+DATE(1970,1,1)</f>
        <v>42312</v>
      </c>
      <c r="P824" t="b">
        <v>1</v>
      </c>
      <c r="Q824" t="b">
        <v>0</v>
      </c>
      <c r="R824" t="s">
        <v>68</v>
      </c>
      <c r="S824" t="str" cm="1">
        <f t="array" ref="S824:T824">_xlfn.TEXTSPLIT(R824,"/")</f>
        <v>publishing</v>
      </c>
      <c r="T824" t="str">
        <v>nonfiction</v>
      </c>
    </row>
    <row r="825" spans="1:20" ht="31.5" x14ac:dyDescent="0.5">
      <c r="A825">
        <v>507</v>
      </c>
      <c r="B825" t="s">
        <v>1061</v>
      </c>
      <c r="C825" s="2" t="s">
        <v>1062</v>
      </c>
      <c r="D825" s="4">
        <v>2100</v>
      </c>
      <c r="E825" s="4">
        <v>837</v>
      </c>
      <c r="F825" s="6">
        <f>E825/D825</f>
        <v>0.39857142857142858</v>
      </c>
      <c r="G825" t="s">
        <v>14</v>
      </c>
      <c r="H825" s="4">
        <v>19</v>
      </c>
      <c r="I825" s="4">
        <f>E825/H825</f>
        <v>44.05263157894737</v>
      </c>
      <c r="J825" t="s">
        <v>21</v>
      </c>
      <c r="K825" t="s">
        <v>22</v>
      </c>
      <c r="L825">
        <v>1365483600</v>
      </c>
      <c r="M825" s="10">
        <f>INT(((L825/60)/60)/24)+DATE(1970,1,1)</f>
        <v>41373</v>
      </c>
      <c r="N825">
        <v>1369717200</v>
      </c>
      <c r="O825" s="10">
        <f>INT(((N825/60)/60)/24)+DATE(1970,1,1)</f>
        <v>41422</v>
      </c>
      <c r="P825" t="b">
        <v>0</v>
      </c>
      <c r="Q825" t="b">
        <v>1</v>
      </c>
      <c r="R825" t="s">
        <v>28</v>
      </c>
      <c r="S825" t="str" cm="1">
        <f t="array" ref="S825:T825">_xlfn.TEXTSPLIT(R825,"/")</f>
        <v>technology</v>
      </c>
      <c r="T825" t="str">
        <v>web</v>
      </c>
    </row>
    <row r="826" spans="1:20" x14ac:dyDescent="0.5">
      <c r="A826">
        <v>513</v>
      </c>
      <c r="B826" t="s">
        <v>1072</v>
      </c>
      <c r="C826" s="2" t="s">
        <v>1073</v>
      </c>
      <c r="D826" s="4">
        <v>8300</v>
      </c>
      <c r="E826" s="4">
        <v>3260</v>
      </c>
      <c r="F826" s="6">
        <f>E826/D826</f>
        <v>0.39277108433734942</v>
      </c>
      <c r="G826" t="s">
        <v>74</v>
      </c>
      <c r="H826" s="4">
        <v>35</v>
      </c>
      <c r="I826" s="4">
        <f>E826/H826</f>
        <v>93.142857142857139</v>
      </c>
      <c r="J826" t="s">
        <v>21</v>
      </c>
      <c r="K826" t="s">
        <v>22</v>
      </c>
      <c r="L826">
        <v>1284008400</v>
      </c>
      <c r="M826" s="10">
        <f>INT(((L826/60)/60)/24)+DATE(1970,1,1)</f>
        <v>40430</v>
      </c>
      <c r="N826">
        <v>1284181200</v>
      </c>
      <c r="O826" s="10">
        <f>INT(((N826/60)/60)/24)+DATE(1970,1,1)</f>
        <v>40432</v>
      </c>
      <c r="P826" t="b">
        <v>0</v>
      </c>
      <c r="Q826" t="b">
        <v>0</v>
      </c>
      <c r="R826" t="s">
        <v>269</v>
      </c>
      <c r="S826" t="str" cm="1">
        <f t="array" ref="S826:T826">_xlfn.TEXTSPLIT(R826,"/")</f>
        <v>film &amp; video</v>
      </c>
      <c r="T826" t="str">
        <v>television</v>
      </c>
    </row>
    <row r="827" spans="1:20" x14ac:dyDescent="0.5">
      <c r="A827">
        <v>387</v>
      </c>
      <c r="B827" t="s">
        <v>826</v>
      </c>
      <c r="C827" s="2" t="s">
        <v>827</v>
      </c>
      <c r="D827" s="4">
        <v>109000</v>
      </c>
      <c r="E827" s="4">
        <v>42795</v>
      </c>
      <c r="F827" s="6">
        <f>E827/D827</f>
        <v>0.39261467889908258</v>
      </c>
      <c r="G827" t="s">
        <v>14</v>
      </c>
      <c r="H827" s="4">
        <v>424</v>
      </c>
      <c r="I827" s="4">
        <f>E827/H827</f>
        <v>100.93160377358491</v>
      </c>
      <c r="J827" t="s">
        <v>21</v>
      </c>
      <c r="K827" t="s">
        <v>22</v>
      </c>
      <c r="L827">
        <v>1339477200</v>
      </c>
      <c r="M827" s="10">
        <f>INT(((L827/60)/60)/24)+DATE(1970,1,1)</f>
        <v>41072</v>
      </c>
      <c r="N827">
        <v>1339909200</v>
      </c>
      <c r="O827" s="10">
        <f>INT(((N827/60)/60)/24)+DATE(1970,1,1)</f>
        <v>41077</v>
      </c>
      <c r="P827" t="b">
        <v>0</v>
      </c>
      <c r="Q827" t="b">
        <v>0</v>
      </c>
      <c r="R827" t="s">
        <v>65</v>
      </c>
      <c r="S827" t="str" cm="1">
        <f t="array" ref="S827:T827">_xlfn.TEXTSPLIT(R827,"/")</f>
        <v>technology</v>
      </c>
      <c r="T827" t="str">
        <v>wearables</v>
      </c>
    </row>
    <row r="828" spans="1:20" x14ac:dyDescent="0.5">
      <c r="A828">
        <v>472</v>
      </c>
      <c r="B828" t="s">
        <v>991</v>
      </c>
      <c r="C828" s="2" t="s">
        <v>992</v>
      </c>
      <c r="D828" s="4">
        <v>153800</v>
      </c>
      <c r="E828" s="4">
        <v>60342</v>
      </c>
      <c r="F828" s="6">
        <f>E828/D828</f>
        <v>0.39234070221066319</v>
      </c>
      <c r="G828" t="s">
        <v>14</v>
      </c>
      <c r="H828" s="4">
        <v>575</v>
      </c>
      <c r="I828" s="4">
        <f>E828/H828</f>
        <v>104.94260869565217</v>
      </c>
      <c r="J828" t="s">
        <v>21</v>
      </c>
      <c r="K828" t="s">
        <v>22</v>
      </c>
      <c r="L828">
        <v>1552280400</v>
      </c>
      <c r="M828" s="10">
        <f>INT(((L828/60)/60)/24)+DATE(1970,1,1)</f>
        <v>43535</v>
      </c>
      <c r="N828">
        <v>1556946000</v>
      </c>
      <c r="O828" s="10">
        <f>INT(((N828/60)/60)/24)+DATE(1970,1,1)</f>
        <v>43589</v>
      </c>
      <c r="P828" t="b">
        <v>0</v>
      </c>
      <c r="Q828" t="b">
        <v>0</v>
      </c>
      <c r="R828" t="s">
        <v>23</v>
      </c>
      <c r="S828" t="str" cm="1">
        <f t="array" ref="S828:T828">_xlfn.TEXTSPLIT(R828,"/")</f>
        <v>music</v>
      </c>
      <c r="T828" t="str">
        <v>rock</v>
      </c>
    </row>
    <row r="829" spans="1:20" x14ac:dyDescent="0.5">
      <c r="A829">
        <v>881</v>
      </c>
      <c r="B829" t="s">
        <v>1794</v>
      </c>
      <c r="C829" s="2" t="s">
        <v>1795</v>
      </c>
      <c r="D829" s="4">
        <v>81300</v>
      </c>
      <c r="E829" s="4">
        <v>31665</v>
      </c>
      <c r="F829" s="6">
        <f>E829/D829</f>
        <v>0.38948339483394834</v>
      </c>
      <c r="G829" t="s">
        <v>14</v>
      </c>
      <c r="H829" s="4">
        <v>452</v>
      </c>
      <c r="I829" s="4">
        <f>E829/H829</f>
        <v>70.055309734513273</v>
      </c>
      <c r="J829" t="s">
        <v>21</v>
      </c>
      <c r="K829" t="s">
        <v>22</v>
      </c>
      <c r="L829">
        <v>1436418000</v>
      </c>
      <c r="M829" s="10">
        <f>INT(((L829/60)/60)/24)+DATE(1970,1,1)</f>
        <v>42194</v>
      </c>
      <c r="N829">
        <v>1438923600</v>
      </c>
      <c r="O829" s="10">
        <f>INT(((N829/60)/60)/24)+DATE(1970,1,1)</f>
        <v>42223</v>
      </c>
      <c r="P829" t="b">
        <v>0</v>
      </c>
      <c r="Q829" t="b">
        <v>1</v>
      </c>
      <c r="R829" t="s">
        <v>33</v>
      </c>
      <c r="S829" t="str" cm="1">
        <f t="array" ref="S829:T829">_xlfn.TEXTSPLIT(R829,"/")</f>
        <v>theater</v>
      </c>
      <c r="T829" t="str">
        <v>plays</v>
      </c>
    </row>
    <row r="830" spans="1:20" x14ac:dyDescent="0.5">
      <c r="A830">
        <v>206</v>
      </c>
      <c r="B830" t="s">
        <v>464</v>
      </c>
      <c r="C830" s="2" t="s">
        <v>465</v>
      </c>
      <c r="D830" s="4">
        <v>9000</v>
      </c>
      <c r="E830" s="4">
        <v>3496</v>
      </c>
      <c r="F830" s="6">
        <f>E830/D830</f>
        <v>0.38844444444444443</v>
      </c>
      <c r="G830" t="s">
        <v>74</v>
      </c>
      <c r="H830" s="4">
        <v>57</v>
      </c>
      <c r="I830" s="4">
        <f>E830/H830</f>
        <v>61.333333333333336</v>
      </c>
      <c r="J830" t="s">
        <v>21</v>
      </c>
      <c r="K830" t="s">
        <v>22</v>
      </c>
      <c r="L830">
        <v>1267250400</v>
      </c>
      <c r="M830" s="10">
        <f>INT(((L830/60)/60)/24)+DATE(1970,1,1)</f>
        <v>40236</v>
      </c>
      <c r="N830">
        <v>1268028000</v>
      </c>
      <c r="O830" s="10">
        <f>INT(((N830/60)/60)/24)+DATE(1970,1,1)</f>
        <v>40245</v>
      </c>
      <c r="P830" t="b">
        <v>0</v>
      </c>
      <c r="Q830" t="b">
        <v>0</v>
      </c>
      <c r="R830" t="s">
        <v>119</v>
      </c>
      <c r="S830" t="str" cm="1">
        <f t="array" ref="S830:T830">_xlfn.TEXTSPLIT(R830,"/")</f>
        <v>publishing</v>
      </c>
      <c r="T830" t="str">
        <v>fiction</v>
      </c>
    </row>
    <row r="831" spans="1:20" x14ac:dyDescent="0.5">
      <c r="A831">
        <v>319</v>
      </c>
      <c r="B831" t="s">
        <v>690</v>
      </c>
      <c r="C831" s="2" t="s">
        <v>691</v>
      </c>
      <c r="D831" s="4">
        <v>8400</v>
      </c>
      <c r="E831" s="4">
        <v>3251</v>
      </c>
      <c r="F831" s="6">
        <f>E831/D831</f>
        <v>0.38702380952380955</v>
      </c>
      <c r="G831" t="s">
        <v>74</v>
      </c>
      <c r="H831" s="4">
        <v>64</v>
      </c>
      <c r="I831" s="4">
        <f>E831/H831</f>
        <v>50.796875</v>
      </c>
      <c r="J831" t="s">
        <v>21</v>
      </c>
      <c r="K831" t="s">
        <v>22</v>
      </c>
      <c r="L831">
        <v>1281589200</v>
      </c>
      <c r="M831" s="10">
        <f>INT(((L831/60)/60)/24)+DATE(1970,1,1)</f>
        <v>40402</v>
      </c>
      <c r="N831">
        <v>1283662800</v>
      </c>
      <c r="O831" s="10">
        <f>INT(((N831/60)/60)/24)+DATE(1970,1,1)</f>
        <v>40426</v>
      </c>
      <c r="P831" t="b">
        <v>0</v>
      </c>
      <c r="Q831" t="b">
        <v>0</v>
      </c>
      <c r="R831" t="s">
        <v>28</v>
      </c>
      <c r="S831" t="str" cm="1">
        <f t="array" ref="S831:T831">_xlfn.TEXTSPLIT(R831,"/")</f>
        <v>technology</v>
      </c>
      <c r="T831" t="str">
        <v>web</v>
      </c>
    </row>
    <row r="832" spans="1:20" x14ac:dyDescent="0.5">
      <c r="A832">
        <v>126</v>
      </c>
      <c r="B832" t="s">
        <v>303</v>
      </c>
      <c r="C832" s="2" t="s">
        <v>304</v>
      </c>
      <c r="D832" s="4">
        <v>180200</v>
      </c>
      <c r="E832" s="4">
        <v>69617</v>
      </c>
      <c r="F832" s="6">
        <f>E832/D832</f>
        <v>0.38633185349611543</v>
      </c>
      <c r="G832" t="s">
        <v>14</v>
      </c>
      <c r="H832" s="4">
        <v>774</v>
      </c>
      <c r="I832" s="4">
        <f>E832/H832</f>
        <v>89.944444444444443</v>
      </c>
      <c r="J832" t="s">
        <v>21</v>
      </c>
      <c r="K832" t="s">
        <v>22</v>
      </c>
      <c r="L832">
        <v>1471150800</v>
      </c>
      <c r="M832" s="10">
        <f>INT(((L832/60)/60)/24)+DATE(1970,1,1)</f>
        <v>42596</v>
      </c>
      <c r="N832">
        <v>1473570000</v>
      </c>
      <c r="O832" s="10">
        <f>INT(((N832/60)/60)/24)+DATE(1970,1,1)</f>
        <v>42624</v>
      </c>
      <c r="P832" t="b">
        <v>0</v>
      </c>
      <c r="Q832" t="b">
        <v>1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x14ac:dyDescent="0.5">
      <c r="A833">
        <v>327</v>
      </c>
      <c r="B833" t="s">
        <v>706</v>
      </c>
      <c r="C833" s="2" t="s">
        <v>707</v>
      </c>
      <c r="D833" s="4">
        <v>2600</v>
      </c>
      <c r="E833" s="4">
        <v>1002</v>
      </c>
      <c r="F833" s="6">
        <f>E833/D833</f>
        <v>0.38538461538461538</v>
      </c>
      <c r="G833" t="s">
        <v>14</v>
      </c>
      <c r="H833" s="4">
        <v>33</v>
      </c>
      <c r="I833" s="4">
        <f>E833/H833</f>
        <v>30.363636363636363</v>
      </c>
      <c r="J833" t="s">
        <v>21</v>
      </c>
      <c r="K833" t="s">
        <v>22</v>
      </c>
      <c r="L833">
        <v>1566968400</v>
      </c>
      <c r="M833" s="10">
        <f>INT(((L833/60)/60)/24)+DATE(1970,1,1)</f>
        <v>43705</v>
      </c>
      <c r="N833">
        <v>1567314000</v>
      </c>
      <c r="O833" s="10">
        <f>INT(((N833/60)/60)/24)+DATE(1970,1,1)</f>
        <v>43709</v>
      </c>
      <c r="P833" t="b">
        <v>0</v>
      </c>
      <c r="Q833" t="b">
        <v>1</v>
      </c>
      <c r="R833" t="s">
        <v>33</v>
      </c>
      <c r="S833" t="str" cm="1">
        <f t="array" ref="S833:T833">_xlfn.TEXTSPLIT(R833,"/")</f>
        <v>theater</v>
      </c>
      <c r="T833" t="str">
        <v>plays</v>
      </c>
    </row>
    <row r="834" spans="1:20" x14ac:dyDescent="0.5">
      <c r="A834">
        <v>191</v>
      </c>
      <c r="B834" t="s">
        <v>434</v>
      </c>
      <c r="C834" s="2" t="s">
        <v>435</v>
      </c>
      <c r="D834" s="4">
        <v>8400</v>
      </c>
      <c r="E834" s="4">
        <v>3188</v>
      </c>
      <c r="F834" s="6">
        <f>E834/D834</f>
        <v>0.37952380952380954</v>
      </c>
      <c r="G834" t="s">
        <v>14</v>
      </c>
      <c r="H834" s="4">
        <v>86</v>
      </c>
      <c r="I834" s="4">
        <f>E834/H834</f>
        <v>37.069767441860463</v>
      </c>
      <c r="J834" t="s">
        <v>107</v>
      </c>
      <c r="K834" t="s">
        <v>108</v>
      </c>
      <c r="L834">
        <v>1552366800</v>
      </c>
      <c r="M834" s="10">
        <f>INT(((L834/60)/60)/24)+DATE(1970,1,1)</f>
        <v>43536</v>
      </c>
      <c r="N834">
        <v>1552626000</v>
      </c>
      <c r="O834" s="10">
        <f>INT(((N834/60)/60)/24)+DATE(1970,1,1)</f>
        <v>43539</v>
      </c>
      <c r="P834" t="b">
        <v>0</v>
      </c>
      <c r="Q834" t="b">
        <v>0</v>
      </c>
      <c r="R834" t="s">
        <v>33</v>
      </c>
      <c r="S834" t="str" cm="1">
        <f t="array" ref="S834:T834">_xlfn.TEXTSPLIT(R834,"/")</f>
        <v>theater</v>
      </c>
      <c r="T834" t="str">
        <v>plays</v>
      </c>
    </row>
    <row r="835" spans="1:20" x14ac:dyDescent="0.5">
      <c r="A835">
        <v>538</v>
      </c>
      <c r="B835" t="s">
        <v>1121</v>
      </c>
      <c r="C835" s="2" t="s">
        <v>1122</v>
      </c>
      <c r="D835" s="4">
        <v>151300</v>
      </c>
      <c r="E835" s="4">
        <v>57034</v>
      </c>
      <c r="F835" s="6">
        <f>E835/D835</f>
        <v>0.37695968274950431</v>
      </c>
      <c r="G835" t="s">
        <v>14</v>
      </c>
      <c r="H835" s="4">
        <v>1296</v>
      </c>
      <c r="I835" s="4">
        <f>E835/H835</f>
        <v>44.007716049382715</v>
      </c>
      <c r="J835" t="s">
        <v>21</v>
      </c>
      <c r="K835" t="s">
        <v>22</v>
      </c>
      <c r="L835">
        <v>1379826000</v>
      </c>
      <c r="M835" s="10">
        <f>INT(((L835/60)/60)/24)+DATE(1970,1,1)</f>
        <v>41539</v>
      </c>
      <c r="N835">
        <v>1381208400</v>
      </c>
      <c r="O835" s="10">
        <f>INT(((N835/60)/60)/24)+DATE(1970,1,1)</f>
        <v>41555</v>
      </c>
      <c r="P835" t="b">
        <v>0</v>
      </c>
      <c r="Q835" t="b">
        <v>0</v>
      </c>
      <c r="R835" t="s">
        <v>292</v>
      </c>
      <c r="S835" t="str" cm="1">
        <f t="array" ref="S835:T835">_xlfn.TEXTSPLIT(R835,"/")</f>
        <v>games</v>
      </c>
      <c r="T835" t="str">
        <v>mobile games</v>
      </c>
    </row>
    <row r="836" spans="1:20" x14ac:dyDescent="0.5">
      <c r="A836">
        <v>83</v>
      </c>
      <c r="B836" t="s">
        <v>215</v>
      </c>
      <c r="C836" s="2" t="s">
        <v>216</v>
      </c>
      <c r="D836" s="4">
        <v>106400</v>
      </c>
      <c r="E836" s="4">
        <v>39996</v>
      </c>
      <c r="F836" s="6">
        <f>E836/D836</f>
        <v>0.37590225563909774</v>
      </c>
      <c r="G836" t="s">
        <v>14</v>
      </c>
      <c r="H836" s="4">
        <v>1000</v>
      </c>
      <c r="I836" s="4">
        <f>E836/H836</f>
        <v>39.996000000000002</v>
      </c>
      <c r="J836" t="s">
        <v>21</v>
      </c>
      <c r="K836" t="s">
        <v>22</v>
      </c>
      <c r="L836">
        <v>1469682000</v>
      </c>
      <c r="M836" s="10">
        <f>INT(((L836/60)/60)/24)+DATE(1970,1,1)</f>
        <v>42579</v>
      </c>
      <c r="N836">
        <v>1471582800</v>
      </c>
      <c r="O836" s="10">
        <f>INT(((N836/60)/60)/24)+DATE(1970,1,1)</f>
        <v>42601</v>
      </c>
      <c r="P836" t="b">
        <v>0</v>
      </c>
      <c r="Q836" t="b">
        <v>0</v>
      </c>
      <c r="R836" t="s">
        <v>50</v>
      </c>
      <c r="S836" t="str" cm="1">
        <f t="array" ref="S836:T836">_xlfn.TEXTSPLIT(R836,"/")</f>
        <v>music</v>
      </c>
      <c r="T836" t="str">
        <v>electric music</v>
      </c>
    </row>
    <row r="837" spans="1:20" x14ac:dyDescent="0.5">
      <c r="A837">
        <v>878</v>
      </c>
      <c r="B837" t="s">
        <v>1788</v>
      </c>
      <c r="C837" s="2" t="s">
        <v>1789</v>
      </c>
      <c r="D837" s="4">
        <v>2700</v>
      </c>
      <c r="E837" s="4">
        <v>1012</v>
      </c>
      <c r="F837" s="6">
        <f>E837/D837</f>
        <v>0.37481481481481482</v>
      </c>
      <c r="G837" t="s">
        <v>14</v>
      </c>
      <c r="H837" s="4">
        <v>12</v>
      </c>
      <c r="I837" s="4">
        <f>E837/H837</f>
        <v>84.333333333333329</v>
      </c>
      <c r="J837" t="s">
        <v>107</v>
      </c>
      <c r="K837" t="s">
        <v>108</v>
      </c>
      <c r="L837">
        <v>1579068000</v>
      </c>
      <c r="M837" s="10">
        <f>INT(((L837/60)/60)/24)+DATE(1970,1,1)</f>
        <v>43845</v>
      </c>
      <c r="N837">
        <v>1581141600</v>
      </c>
      <c r="O837" s="10">
        <f>INT(((N837/60)/60)/24)+DATE(1970,1,1)</f>
        <v>43869</v>
      </c>
      <c r="P837" t="b">
        <v>0</v>
      </c>
      <c r="Q837" t="b">
        <v>0</v>
      </c>
      <c r="R837" t="s">
        <v>148</v>
      </c>
      <c r="S837" t="str" cm="1">
        <f t="array" ref="S837:T837">_xlfn.TEXTSPLIT(R837,"/")</f>
        <v>music</v>
      </c>
      <c r="T837" t="str">
        <v>metal</v>
      </c>
    </row>
    <row r="838" spans="1:20" x14ac:dyDescent="0.5">
      <c r="A838">
        <v>789</v>
      </c>
      <c r="B838" t="s">
        <v>1613</v>
      </c>
      <c r="C838" s="2" t="s">
        <v>1614</v>
      </c>
      <c r="D838" s="4">
        <v>9000</v>
      </c>
      <c r="E838" s="4">
        <v>3351</v>
      </c>
      <c r="F838" s="6">
        <f>E838/D838</f>
        <v>0.37233333333333335</v>
      </c>
      <c r="G838" t="s">
        <v>14</v>
      </c>
      <c r="H838" s="4">
        <v>45</v>
      </c>
      <c r="I838" s="4">
        <f>E838/H838</f>
        <v>74.466666666666669</v>
      </c>
      <c r="J838" t="s">
        <v>21</v>
      </c>
      <c r="K838" t="s">
        <v>22</v>
      </c>
      <c r="L838">
        <v>1401166800</v>
      </c>
      <c r="M838" s="10">
        <f>INT(((L838/60)/60)/24)+DATE(1970,1,1)</f>
        <v>41786</v>
      </c>
      <c r="N838">
        <v>1404363600</v>
      </c>
      <c r="O838" s="10">
        <f>INT(((N838/60)/60)/24)+DATE(1970,1,1)</f>
        <v>41823</v>
      </c>
      <c r="P838" t="b">
        <v>0</v>
      </c>
      <c r="Q838" t="b">
        <v>0</v>
      </c>
      <c r="R838" t="s">
        <v>33</v>
      </c>
      <c r="S838" t="str" cm="1">
        <f t="array" ref="S838:T838">_xlfn.TEXTSPLIT(R838,"/")</f>
        <v>theater</v>
      </c>
      <c r="T838" t="str">
        <v>plays</v>
      </c>
    </row>
    <row r="839" spans="1:20" x14ac:dyDescent="0.5">
      <c r="A839">
        <v>720</v>
      </c>
      <c r="B839" t="s">
        <v>1478</v>
      </c>
      <c r="C839" s="2" t="s">
        <v>1479</v>
      </c>
      <c r="D839" s="4">
        <v>8700</v>
      </c>
      <c r="E839" s="4">
        <v>3227</v>
      </c>
      <c r="F839" s="6">
        <f>E839/D839</f>
        <v>0.37091954022988505</v>
      </c>
      <c r="G839" t="s">
        <v>74</v>
      </c>
      <c r="H839" s="4">
        <v>38</v>
      </c>
      <c r="I839" s="4">
        <f>E839/H839</f>
        <v>84.921052631578945</v>
      </c>
      <c r="J839" t="s">
        <v>36</v>
      </c>
      <c r="K839" t="s">
        <v>37</v>
      </c>
      <c r="L839">
        <v>1519192800</v>
      </c>
      <c r="M839" s="10">
        <f>INT(((L839/60)/60)/24)+DATE(1970,1,1)</f>
        <v>43152</v>
      </c>
      <c r="N839">
        <v>1520402400</v>
      </c>
      <c r="O839" s="10">
        <f>INT(((N839/60)/60)/24)+DATE(1970,1,1)</f>
        <v>43166</v>
      </c>
      <c r="P839" t="b">
        <v>0</v>
      </c>
      <c r="Q839" t="b">
        <v>1</v>
      </c>
      <c r="R839" t="s">
        <v>33</v>
      </c>
      <c r="S839" t="str" cm="1">
        <f t="array" ref="S839:T839">_xlfn.TEXTSPLIT(R839,"/")</f>
        <v>theater</v>
      </c>
      <c r="T839" t="str">
        <v>plays</v>
      </c>
    </row>
    <row r="840" spans="1:20" x14ac:dyDescent="0.5">
      <c r="A840">
        <v>356</v>
      </c>
      <c r="B840" t="s">
        <v>764</v>
      </c>
      <c r="C840" s="2" t="s">
        <v>765</v>
      </c>
      <c r="D840" s="4">
        <v>9300</v>
      </c>
      <c r="E840" s="4">
        <v>3431</v>
      </c>
      <c r="F840" s="6">
        <f>E840/D840</f>
        <v>0.36892473118279567</v>
      </c>
      <c r="G840" t="s">
        <v>14</v>
      </c>
      <c r="H840" s="4">
        <v>40</v>
      </c>
      <c r="I840" s="4">
        <f>E840/H840</f>
        <v>85.775000000000006</v>
      </c>
      <c r="J840" t="s">
        <v>107</v>
      </c>
      <c r="K840" t="s">
        <v>108</v>
      </c>
      <c r="L840">
        <v>1326520800</v>
      </c>
      <c r="M840" s="10">
        <f>INT(((L840/60)/60)/24)+DATE(1970,1,1)</f>
        <v>40922</v>
      </c>
      <c r="N840">
        <v>1327298400</v>
      </c>
      <c r="O840" s="10">
        <f>INT(((N840/60)/60)/24)+DATE(1970,1,1)</f>
        <v>40931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5">
      <c r="A841">
        <v>916</v>
      </c>
      <c r="B841" t="s">
        <v>1864</v>
      </c>
      <c r="C841" s="2" t="s">
        <v>1865</v>
      </c>
      <c r="D841" s="4">
        <v>3700</v>
      </c>
      <c r="E841" s="4">
        <v>1343</v>
      </c>
      <c r="F841" s="6">
        <f>E841/D841</f>
        <v>0.36297297297297298</v>
      </c>
      <c r="G841" t="s">
        <v>14</v>
      </c>
      <c r="H841" s="4">
        <v>52</v>
      </c>
      <c r="I841" s="4">
        <f>E841/H841</f>
        <v>25.826923076923077</v>
      </c>
      <c r="J841" t="s">
        <v>21</v>
      </c>
      <c r="K841" t="s">
        <v>22</v>
      </c>
      <c r="L841">
        <v>1418882400</v>
      </c>
      <c r="M841" s="10">
        <f>INT(((L841/60)/60)/24)+DATE(1970,1,1)</f>
        <v>41991</v>
      </c>
      <c r="N841">
        <v>1419660000</v>
      </c>
      <c r="O841" s="10">
        <f>INT(((N841/60)/60)/24)+DATE(1970,1,1)</f>
        <v>42000</v>
      </c>
      <c r="P841" t="b">
        <v>0</v>
      </c>
      <c r="Q841" t="b">
        <v>0</v>
      </c>
      <c r="R841" t="s">
        <v>122</v>
      </c>
      <c r="S841" t="str" cm="1">
        <f t="array" ref="S841:T841">_xlfn.TEXTSPLIT(R841,"/")</f>
        <v>photography</v>
      </c>
      <c r="T841" t="str">
        <v>photography books</v>
      </c>
    </row>
    <row r="842" spans="1:20" x14ac:dyDescent="0.5">
      <c r="A842">
        <v>410</v>
      </c>
      <c r="B842" t="s">
        <v>870</v>
      </c>
      <c r="C842" s="2" t="s">
        <v>871</v>
      </c>
      <c r="D842" s="4">
        <v>153700</v>
      </c>
      <c r="E842" s="4">
        <v>55536</v>
      </c>
      <c r="F842" s="6">
        <f>E842/D842</f>
        <v>0.36132726089785294</v>
      </c>
      <c r="G842" t="s">
        <v>47</v>
      </c>
      <c r="H842" s="4">
        <v>1111</v>
      </c>
      <c r="I842" s="4">
        <f>E842/H842</f>
        <v>49.987398739873989</v>
      </c>
      <c r="J842" t="s">
        <v>21</v>
      </c>
      <c r="K842" t="s">
        <v>22</v>
      </c>
      <c r="L842">
        <v>1430197200</v>
      </c>
      <c r="M842" s="10">
        <f>INT(((L842/60)/60)/24)+DATE(1970,1,1)</f>
        <v>42122</v>
      </c>
      <c r="N842">
        <v>1430197200</v>
      </c>
      <c r="O842" s="10">
        <f>INT(((N842/60)/60)/24)+DATE(1970,1,1)</f>
        <v>42122</v>
      </c>
      <c r="P842" t="b">
        <v>0</v>
      </c>
      <c r="Q842" t="b">
        <v>0</v>
      </c>
      <c r="R842" t="s">
        <v>292</v>
      </c>
      <c r="S842" t="str" cm="1">
        <f t="array" ref="S842:T842">_xlfn.TEXTSPLIT(R842,"/")</f>
        <v>games</v>
      </c>
      <c r="T842" t="str">
        <v>mobile games</v>
      </c>
    </row>
    <row r="843" spans="1:20" x14ac:dyDescent="0.5">
      <c r="A843">
        <v>295</v>
      </c>
      <c r="B843" t="s">
        <v>642</v>
      </c>
      <c r="C843" s="2" t="s">
        <v>643</v>
      </c>
      <c r="D843" s="4">
        <v>192900</v>
      </c>
      <c r="E843" s="4">
        <v>68769</v>
      </c>
      <c r="F843" s="6">
        <f>E843/D843</f>
        <v>0.35650077760497667</v>
      </c>
      <c r="G843" t="s">
        <v>14</v>
      </c>
      <c r="H843" s="4">
        <v>1910</v>
      </c>
      <c r="I843" s="4">
        <f>E843/H843</f>
        <v>36.004712041884815</v>
      </c>
      <c r="J843" t="s">
        <v>98</v>
      </c>
      <c r="K843" t="s">
        <v>99</v>
      </c>
      <c r="L843">
        <v>1381813200</v>
      </c>
      <c r="M843" s="10">
        <f>INT(((L843/60)/60)/24)+DATE(1970,1,1)</f>
        <v>41562</v>
      </c>
      <c r="N843">
        <v>1383976800</v>
      </c>
      <c r="O843" s="10">
        <f>INT(((N843/60)/60)/24)+DATE(1970,1,1)</f>
        <v>41587</v>
      </c>
      <c r="P843" t="b">
        <v>0</v>
      </c>
      <c r="Q843" t="b">
        <v>0</v>
      </c>
      <c r="R843" t="s">
        <v>33</v>
      </c>
      <c r="S843" t="str" cm="1">
        <f t="array" ref="S843:T843">_xlfn.TEXTSPLIT(R843,"/")</f>
        <v>theater</v>
      </c>
      <c r="T843" t="str">
        <v>plays</v>
      </c>
    </row>
    <row r="844" spans="1:20" x14ac:dyDescent="0.5">
      <c r="A844">
        <v>859</v>
      </c>
      <c r="B844" t="s">
        <v>1750</v>
      </c>
      <c r="C844" s="2" t="s">
        <v>1751</v>
      </c>
      <c r="D844" s="4">
        <v>7300</v>
      </c>
      <c r="E844" s="4">
        <v>2594</v>
      </c>
      <c r="F844" s="6">
        <f>E844/D844</f>
        <v>0.35534246575342465</v>
      </c>
      <c r="G844" t="s">
        <v>14</v>
      </c>
      <c r="H844" s="4">
        <v>63</v>
      </c>
      <c r="I844" s="4">
        <f>E844/H844</f>
        <v>41.174603174603178</v>
      </c>
      <c r="J844" t="s">
        <v>21</v>
      </c>
      <c r="K844" t="s">
        <v>22</v>
      </c>
      <c r="L844">
        <v>1362117600</v>
      </c>
      <c r="M844" s="10">
        <f>INT(((L844/60)/60)/24)+DATE(1970,1,1)</f>
        <v>41334</v>
      </c>
      <c r="N844">
        <v>1363669200</v>
      </c>
      <c r="O844" s="10">
        <f>INT(((N844/60)/60)/24)+DATE(1970,1,1)</f>
        <v>41352</v>
      </c>
      <c r="P844" t="b">
        <v>0</v>
      </c>
      <c r="Q844" t="b">
        <v>1</v>
      </c>
      <c r="R844" t="s">
        <v>33</v>
      </c>
      <c r="S844" t="str" cm="1">
        <f t="array" ref="S844:T844">_xlfn.TEXTSPLIT(R844,"/")</f>
        <v>theater</v>
      </c>
      <c r="T844" t="str">
        <v>plays</v>
      </c>
    </row>
    <row r="845" spans="1:20" x14ac:dyDescent="0.5">
      <c r="A845">
        <v>748</v>
      </c>
      <c r="B845" t="s">
        <v>1532</v>
      </c>
      <c r="C845" s="2" t="s">
        <v>1533</v>
      </c>
      <c r="D845" s="4">
        <v>194900</v>
      </c>
      <c r="E845" s="4">
        <v>68137</v>
      </c>
      <c r="F845" s="6">
        <f>E845/D845</f>
        <v>0.34959979476654696</v>
      </c>
      <c r="G845" t="s">
        <v>74</v>
      </c>
      <c r="H845" s="4">
        <v>614</v>
      </c>
      <c r="I845" s="4">
        <f>E845/H845</f>
        <v>110.97231270358306</v>
      </c>
      <c r="J845" t="s">
        <v>21</v>
      </c>
      <c r="K845" t="s">
        <v>22</v>
      </c>
      <c r="L845">
        <v>1267423200</v>
      </c>
      <c r="M845" s="10">
        <f>INT(((L845/60)/60)/24)+DATE(1970,1,1)</f>
        <v>40238</v>
      </c>
      <c r="N845">
        <v>1269579600</v>
      </c>
      <c r="O845" s="10">
        <f>INT(((N845/60)/60)/24)+DATE(1970,1,1)</f>
        <v>40263</v>
      </c>
      <c r="P845" t="b">
        <v>0</v>
      </c>
      <c r="Q845" t="b">
        <v>1</v>
      </c>
      <c r="R845" t="s">
        <v>71</v>
      </c>
      <c r="S845" t="str" cm="1">
        <f t="array" ref="S845:T845">_xlfn.TEXTSPLIT(R845,"/")</f>
        <v>film &amp; video</v>
      </c>
      <c r="T845" t="str">
        <v>animation</v>
      </c>
    </row>
    <row r="846" spans="1:20" x14ac:dyDescent="0.5">
      <c r="A846">
        <v>352</v>
      </c>
      <c r="B846" t="s">
        <v>756</v>
      </c>
      <c r="C846" s="2" t="s">
        <v>757</v>
      </c>
      <c r="D846" s="4">
        <v>2800</v>
      </c>
      <c r="E846" s="4">
        <v>977</v>
      </c>
      <c r="F846" s="6">
        <f>E846/D846</f>
        <v>0.34892857142857142</v>
      </c>
      <c r="G846" t="s">
        <v>14</v>
      </c>
      <c r="H846" s="4">
        <v>33</v>
      </c>
      <c r="I846" s="4">
        <f>E846/H846</f>
        <v>29.606060606060606</v>
      </c>
      <c r="J846" t="s">
        <v>15</v>
      </c>
      <c r="K846" t="s">
        <v>16</v>
      </c>
      <c r="L846">
        <v>1446876000</v>
      </c>
      <c r="M846" s="10">
        <f>INT(((L846/60)/60)/24)+DATE(1970,1,1)</f>
        <v>42315</v>
      </c>
      <c r="N846">
        <v>1447567200</v>
      </c>
      <c r="O846" s="10">
        <f>INT(((N846/60)/60)/24)+DATE(1970,1,1)</f>
        <v>42323</v>
      </c>
      <c r="P846" t="b">
        <v>0</v>
      </c>
      <c r="Q846" t="b">
        <v>0</v>
      </c>
      <c r="R846" t="s">
        <v>33</v>
      </c>
      <c r="S846" t="str" cm="1">
        <f t="array" ref="S846:T846">_xlfn.TEXTSPLIT(R846,"/")</f>
        <v>theater</v>
      </c>
      <c r="T846" t="str">
        <v>plays</v>
      </c>
    </row>
    <row r="847" spans="1:20" ht="31.5" x14ac:dyDescent="0.5">
      <c r="A847">
        <v>443</v>
      </c>
      <c r="B847" t="s">
        <v>935</v>
      </c>
      <c r="C847" s="2" t="s">
        <v>936</v>
      </c>
      <c r="D847" s="4">
        <v>9300</v>
      </c>
      <c r="E847" s="4">
        <v>3232</v>
      </c>
      <c r="F847" s="6">
        <f>E847/D847</f>
        <v>0.34752688172043011</v>
      </c>
      <c r="G847" t="s">
        <v>74</v>
      </c>
      <c r="H847" s="4">
        <v>90</v>
      </c>
      <c r="I847" s="4">
        <f>E847/H847</f>
        <v>35.911111111111111</v>
      </c>
      <c r="J847" t="s">
        <v>21</v>
      </c>
      <c r="K847" t="s">
        <v>22</v>
      </c>
      <c r="L847">
        <v>1285822800</v>
      </c>
      <c r="M847" s="10">
        <f>INT(((L847/60)/60)/24)+DATE(1970,1,1)</f>
        <v>40451</v>
      </c>
      <c r="N847">
        <v>1287464400</v>
      </c>
      <c r="O847" s="10">
        <f>INT(((N847/60)/60)/24)+DATE(1970,1,1)</f>
        <v>40470</v>
      </c>
      <c r="P847" t="b">
        <v>0</v>
      </c>
      <c r="Q847" t="b">
        <v>0</v>
      </c>
      <c r="R847" t="s">
        <v>33</v>
      </c>
      <c r="S847" t="str" cm="1">
        <f t="array" ref="S847:T847">_xlfn.TEXTSPLIT(R847,"/")</f>
        <v>theater</v>
      </c>
      <c r="T847" t="str">
        <v>plays</v>
      </c>
    </row>
    <row r="848" spans="1:20" x14ac:dyDescent="0.5">
      <c r="A848">
        <v>346</v>
      </c>
      <c r="B848" t="s">
        <v>744</v>
      </c>
      <c r="C848" s="2" t="s">
        <v>745</v>
      </c>
      <c r="D848" s="4">
        <v>8000</v>
      </c>
      <c r="E848" s="4">
        <v>2758</v>
      </c>
      <c r="F848" s="6">
        <f>E848/D848</f>
        <v>0.34475</v>
      </c>
      <c r="G848" t="s">
        <v>14</v>
      </c>
      <c r="H848" s="4">
        <v>25</v>
      </c>
      <c r="I848" s="4">
        <f>E848/H848</f>
        <v>110.32</v>
      </c>
      <c r="J848" t="s">
        <v>21</v>
      </c>
      <c r="K848" t="s">
        <v>22</v>
      </c>
      <c r="L848">
        <v>1503550800</v>
      </c>
      <c r="M848" s="10">
        <f>INT(((L848/60)/60)/24)+DATE(1970,1,1)</f>
        <v>42971</v>
      </c>
      <c r="N848">
        <v>1508302800</v>
      </c>
      <c r="O848" s="10">
        <f>INT(((N848/60)/60)/24)+DATE(1970,1,1)</f>
        <v>43026</v>
      </c>
      <c r="P848" t="b">
        <v>0</v>
      </c>
      <c r="Q848" t="b">
        <v>1</v>
      </c>
      <c r="R848" t="s">
        <v>60</v>
      </c>
      <c r="S848" t="str" cm="1">
        <f t="array" ref="S848:T848">_xlfn.TEXTSPLIT(R848,"/")</f>
        <v>music</v>
      </c>
      <c r="T848" t="str">
        <v>indie rock</v>
      </c>
    </row>
    <row r="849" spans="1:20" x14ac:dyDescent="0.5">
      <c r="A849">
        <v>760</v>
      </c>
      <c r="B849" t="s">
        <v>1556</v>
      </c>
      <c r="C849" s="2" t="s">
        <v>1557</v>
      </c>
      <c r="D849" s="4">
        <v>48300</v>
      </c>
      <c r="E849" s="4">
        <v>16592</v>
      </c>
      <c r="F849" s="6">
        <f>E849/D849</f>
        <v>0.34351966873706002</v>
      </c>
      <c r="G849" t="s">
        <v>14</v>
      </c>
      <c r="H849" s="4">
        <v>210</v>
      </c>
      <c r="I849" s="4">
        <f>E849/H849</f>
        <v>79.009523809523813</v>
      </c>
      <c r="J849" t="s">
        <v>107</v>
      </c>
      <c r="K849" t="s">
        <v>108</v>
      </c>
      <c r="L849">
        <v>1564635600</v>
      </c>
      <c r="M849" s="10">
        <f>INT(((L849/60)/60)/24)+DATE(1970,1,1)</f>
        <v>43678</v>
      </c>
      <c r="N849">
        <v>1567141200</v>
      </c>
      <c r="O849" s="10">
        <f>INT(((N849/60)/60)/24)+DATE(1970,1,1)</f>
        <v>43707</v>
      </c>
      <c r="P849" t="b">
        <v>0</v>
      </c>
      <c r="Q849" t="b">
        <v>1</v>
      </c>
      <c r="R849" t="s">
        <v>89</v>
      </c>
      <c r="S849" t="str" cm="1">
        <f t="array" ref="S849:T849">_xlfn.TEXTSPLIT(R849,"/")</f>
        <v>games</v>
      </c>
      <c r="T849" t="str">
        <v>video games</v>
      </c>
    </row>
    <row r="850" spans="1:20" x14ac:dyDescent="0.5">
      <c r="A850">
        <v>497</v>
      </c>
      <c r="B850" t="s">
        <v>1042</v>
      </c>
      <c r="C850" s="2" t="s">
        <v>1043</v>
      </c>
      <c r="D850" s="4">
        <v>9800</v>
      </c>
      <c r="E850" s="4">
        <v>3349</v>
      </c>
      <c r="F850" s="6">
        <f>E850/D850</f>
        <v>0.34173469387755101</v>
      </c>
      <c r="G850" t="s">
        <v>14</v>
      </c>
      <c r="H850" s="4">
        <v>120</v>
      </c>
      <c r="I850" s="4">
        <f>E850/H850</f>
        <v>27.908333333333335</v>
      </c>
      <c r="J850" t="s">
        <v>21</v>
      </c>
      <c r="K850" t="s">
        <v>22</v>
      </c>
      <c r="L850">
        <v>1482213600</v>
      </c>
      <c r="M850" s="10">
        <f>INT(((L850/60)/60)/24)+DATE(1970,1,1)</f>
        <v>42724</v>
      </c>
      <c r="N850">
        <v>1482213600</v>
      </c>
      <c r="O850" s="10">
        <f>INT(((N850/60)/60)/24)+DATE(1970,1,1)</f>
        <v>42724</v>
      </c>
      <c r="P850" t="b">
        <v>0</v>
      </c>
      <c r="Q850" t="b">
        <v>1</v>
      </c>
      <c r="R850" t="s">
        <v>65</v>
      </c>
      <c r="S850" t="str" cm="1">
        <f t="array" ref="S850:T850">_xlfn.TEXTSPLIT(R850,"/")</f>
        <v>technology</v>
      </c>
      <c r="T850" t="str">
        <v>wearables</v>
      </c>
    </row>
    <row r="851" spans="1:20" x14ac:dyDescent="0.5">
      <c r="A851">
        <v>52</v>
      </c>
      <c r="B851" t="s">
        <v>151</v>
      </c>
      <c r="C851" s="2" t="s">
        <v>152</v>
      </c>
      <c r="D851" s="4">
        <v>7200</v>
      </c>
      <c r="E851" s="4">
        <v>2459</v>
      </c>
      <c r="F851" s="6">
        <f>E851/D851</f>
        <v>0.34152777777777776</v>
      </c>
      <c r="G851" t="s">
        <v>14</v>
      </c>
      <c r="H851" s="4">
        <v>75</v>
      </c>
      <c r="I851" s="4">
        <f>E851/H851</f>
        <v>32.786666666666669</v>
      </c>
      <c r="J851" t="s">
        <v>21</v>
      </c>
      <c r="K851" t="s">
        <v>22</v>
      </c>
      <c r="L851">
        <v>1284526800</v>
      </c>
      <c r="M851" s="10">
        <f>INT(((L851/60)/60)/24)+DATE(1970,1,1)</f>
        <v>40436</v>
      </c>
      <c r="N851">
        <v>1284872400</v>
      </c>
      <c r="O851" s="10">
        <f>INT(((N851/60)/60)/24)+DATE(1970,1,1)</f>
        <v>40440</v>
      </c>
      <c r="P851" t="b">
        <v>0</v>
      </c>
      <c r="Q851" t="b">
        <v>0</v>
      </c>
      <c r="R851" t="s">
        <v>33</v>
      </c>
      <c r="S851" t="str" cm="1">
        <f t="array" ref="S851:T851">_xlfn.TEXTSPLIT(R851,"/")</f>
        <v>theater</v>
      </c>
      <c r="T851" t="str">
        <v>plays</v>
      </c>
    </row>
    <row r="852" spans="1:20" x14ac:dyDescent="0.5">
      <c r="A852">
        <v>792</v>
      </c>
      <c r="B852" t="s">
        <v>1619</v>
      </c>
      <c r="C852" s="2" t="s">
        <v>1620</v>
      </c>
      <c r="D852" s="4">
        <v>2000</v>
      </c>
      <c r="E852" s="4">
        <v>680</v>
      </c>
      <c r="F852" s="6">
        <f>E852/D852</f>
        <v>0.34</v>
      </c>
      <c r="G852" t="s">
        <v>14</v>
      </c>
      <c r="H852" s="4">
        <v>7</v>
      </c>
      <c r="I852" s="4">
        <f>E852/H852</f>
        <v>97.142857142857139</v>
      </c>
      <c r="J852" t="s">
        <v>21</v>
      </c>
      <c r="K852" t="s">
        <v>22</v>
      </c>
      <c r="L852">
        <v>1372222800</v>
      </c>
      <c r="M852" s="10">
        <f>INT(((L852/60)/60)/24)+DATE(1970,1,1)</f>
        <v>41451</v>
      </c>
      <c r="N852">
        <v>1374642000</v>
      </c>
      <c r="O852" s="10">
        <f>INT(((N852/60)/60)/24)+DATE(1970,1,1)</f>
        <v>41479</v>
      </c>
      <c r="P852" t="b">
        <v>0</v>
      </c>
      <c r="Q852" t="b">
        <v>1</v>
      </c>
      <c r="R852" t="s">
        <v>33</v>
      </c>
      <c r="S852" t="str" cm="1">
        <f t="array" ref="S852:T852">_xlfn.TEXTSPLIT(R852,"/")</f>
        <v>theater</v>
      </c>
      <c r="T852" t="str">
        <v>plays</v>
      </c>
    </row>
    <row r="853" spans="1:20" x14ac:dyDescent="0.5">
      <c r="A853">
        <v>315</v>
      </c>
      <c r="B853" t="s">
        <v>682</v>
      </c>
      <c r="C853" s="2" t="s">
        <v>683</v>
      </c>
      <c r="D853" s="4">
        <v>9500</v>
      </c>
      <c r="E853" s="4">
        <v>3220</v>
      </c>
      <c r="F853" s="6">
        <f>E853/D853</f>
        <v>0.33894736842105261</v>
      </c>
      <c r="G853" t="s">
        <v>14</v>
      </c>
      <c r="H853" s="4">
        <v>31</v>
      </c>
      <c r="I853" s="4">
        <f>E853/H853</f>
        <v>103.87096774193549</v>
      </c>
      <c r="J853" t="s">
        <v>21</v>
      </c>
      <c r="K853" t="s">
        <v>22</v>
      </c>
      <c r="L853">
        <v>1400907600</v>
      </c>
      <c r="M853" s="10">
        <f>INT(((L853/60)/60)/24)+DATE(1970,1,1)</f>
        <v>41783</v>
      </c>
      <c r="N853">
        <v>1403413200</v>
      </c>
      <c r="O853" s="10">
        <f>INT(((N853/60)/60)/24)+DATE(1970,1,1)</f>
        <v>41812</v>
      </c>
      <c r="P853" t="b">
        <v>0</v>
      </c>
      <c r="Q853" t="b">
        <v>0</v>
      </c>
      <c r="R853" t="s">
        <v>33</v>
      </c>
      <c r="S853" t="str" cm="1">
        <f t="array" ref="S853:T853">_xlfn.TEXTSPLIT(R853,"/")</f>
        <v>theater</v>
      </c>
      <c r="T853" t="str">
        <v>plays</v>
      </c>
    </row>
    <row r="854" spans="1:20" x14ac:dyDescent="0.5">
      <c r="A854">
        <v>98</v>
      </c>
      <c r="B854" t="s">
        <v>245</v>
      </c>
      <c r="C854" s="2" t="s">
        <v>246</v>
      </c>
      <c r="D854" s="4">
        <v>97800</v>
      </c>
      <c r="E854" s="4">
        <v>32951</v>
      </c>
      <c r="F854" s="6">
        <f>E854/D854</f>
        <v>0.33692229038854804</v>
      </c>
      <c r="G854" t="s">
        <v>14</v>
      </c>
      <c r="H854" s="4">
        <v>1220</v>
      </c>
      <c r="I854" s="4">
        <f>E854/H854</f>
        <v>27.009016393442622</v>
      </c>
      <c r="J854" t="s">
        <v>26</v>
      </c>
      <c r="K854" t="s">
        <v>27</v>
      </c>
      <c r="L854">
        <v>1437973200</v>
      </c>
      <c r="M854" s="10">
        <f>INT(((L854/60)/60)/24)+DATE(1970,1,1)</f>
        <v>42212</v>
      </c>
      <c r="N854">
        <v>1438318800</v>
      </c>
      <c r="O854" s="10">
        <f>INT(((N854/60)/60)/24)+DATE(1970,1,1)</f>
        <v>42216</v>
      </c>
      <c r="P854" t="b">
        <v>0</v>
      </c>
      <c r="Q854" t="b">
        <v>0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5">
      <c r="A855">
        <v>674</v>
      </c>
      <c r="B855" t="s">
        <v>1388</v>
      </c>
      <c r="C855" s="2" t="s">
        <v>1389</v>
      </c>
      <c r="D855" s="4">
        <v>170700</v>
      </c>
      <c r="E855" s="4">
        <v>57250</v>
      </c>
      <c r="F855" s="6">
        <f>E855/D855</f>
        <v>0.33538371411833628</v>
      </c>
      <c r="G855" t="s">
        <v>74</v>
      </c>
      <c r="H855" s="4">
        <v>1218</v>
      </c>
      <c r="I855" s="4">
        <f>E855/H855</f>
        <v>47.003284072249592</v>
      </c>
      <c r="J855" t="s">
        <v>21</v>
      </c>
      <c r="K855" t="s">
        <v>22</v>
      </c>
      <c r="L855">
        <v>1313730000</v>
      </c>
      <c r="M855" s="10">
        <f>INT(((L855/60)/60)/24)+DATE(1970,1,1)</f>
        <v>40774</v>
      </c>
      <c r="N855">
        <v>1317790800</v>
      </c>
      <c r="O855" s="10">
        <f>INT(((N855/60)/60)/24)+DATE(1970,1,1)</f>
        <v>40821</v>
      </c>
      <c r="P855" t="b">
        <v>0</v>
      </c>
      <c r="Q855" t="b">
        <v>0</v>
      </c>
      <c r="R855" t="s">
        <v>122</v>
      </c>
      <c r="S855" t="str" cm="1">
        <f t="array" ref="S855:T855">_xlfn.TEXTSPLIT(R855,"/")</f>
        <v>photography</v>
      </c>
      <c r="T855" t="str">
        <v>photography books</v>
      </c>
    </row>
    <row r="856" spans="1:20" x14ac:dyDescent="0.5">
      <c r="A856">
        <v>664</v>
      </c>
      <c r="B856" t="s">
        <v>708</v>
      </c>
      <c r="C856" s="2" t="s">
        <v>1370</v>
      </c>
      <c r="D856" s="4">
        <v>79400</v>
      </c>
      <c r="E856" s="4">
        <v>26571</v>
      </c>
      <c r="F856" s="6">
        <f>E856/D856</f>
        <v>0.33464735516372796</v>
      </c>
      <c r="G856" t="s">
        <v>14</v>
      </c>
      <c r="H856" s="4">
        <v>1063</v>
      </c>
      <c r="I856" s="4">
        <f>E856/H856</f>
        <v>24.99623706491063</v>
      </c>
      <c r="J856" t="s">
        <v>21</v>
      </c>
      <c r="K856" t="s">
        <v>22</v>
      </c>
      <c r="L856">
        <v>1329717600</v>
      </c>
      <c r="M856" s="10">
        <f>INT(((L856/60)/60)/24)+DATE(1970,1,1)</f>
        <v>40959</v>
      </c>
      <c r="N856">
        <v>1330581600</v>
      </c>
      <c r="O856" s="10">
        <f>INT(((N856/60)/60)/24)+DATE(1970,1,1)</f>
        <v>40969</v>
      </c>
      <c r="P856" t="b">
        <v>0</v>
      </c>
      <c r="Q856" t="b">
        <v>0</v>
      </c>
      <c r="R856" t="s">
        <v>159</v>
      </c>
      <c r="S856" t="str" cm="1">
        <f t="array" ref="S856:T856">_xlfn.TEXTSPLIT(R856,"/")</f>
        <v>music</v>
      </c>
      <c r="T856" t="str">
        <v>jazz</v>
      </c>
    </row>
    <row r="857" spans="1:20" x14ac:dyDescent="0.5">
      <c r="A857">
        <v>736</v>
      </c>
      <c r="B857" t="s">
        <v>1510</v>
      </c>
      <c r="C857" s="2" t="s">
        <v>1511</v>
      </c>
      <c r="D857" s="4">
        <v>7700</v>
      </c>
      <c r="E857" s="4">
        <v>2533</v>
      </c>
      <c r="F857" s="6">
        <f>E857/D857</f>
        <v>0.32896103896103895</v>
      </c>
      <c r="G857" t="s">
        <v>74</v>
      </c>
      <c r="H857" s="4">
        <v>29</v>
      </c>
      <c r="I857" s="4">
        <f>E857/H857</f>
        <v>87.34482758620689</v>
      </c>
      <c r="J857" t="s">
        <v>21</v>
      </c>
      <c r="K857" t="s">
        <v>22</v>
      </c>
      <c r="L857">
        <v>1424412000</v>
      </c>
      <c r="M857" s="10">
        <f>INT(((L857/60)/60)/24)+DATE(1970,1,1)</f>
        <v>42055</v>
      </c>
      <c r="N857">
        <v>1424757600</v>
      </c>
      <c r="O857" s="10">
        <f>INT(((N857/60)/60)/24)+DATE(1970,1,1)</f>
        <v>42059</v>
      </c>
      <c r="P857" t="b">
        <v>0</v>
      </c>
      <c r="Q857" t="b">
        <v>0</v>
      </c>
      <c r="R857" t="s">
        <v>68</v>
      </c>
      <c r="S857" t="str" cm="1">
        <f t="array" ref="S857:T857">_xlfn.TEXTSPLIT(R857,"/")</f>
        <v>publishing</v>
      </c>
      <c r="T857" t="str">
        <v>nonfiction</v>
      </c>
    </row>
    <row r="858" spans="1:20" x14ac:dyDescent="0.5">
      <c r="A858">
        <v>522</v>
      </c>
      <c r="B858" t="s">
        <v>1089</v>
      </c>
      <c r="C858" s="2" t="s">
        <v>1090</v>
      </c>
      <c r="D858" s="4">
        <v>50500</v>
      </c>
      <c r="E858" s="4">
        <v>16389</v>
      </c>
      <c r="F858" s="6">
        <f>E858/D858</f>
        <v>0.32453465346534655</v>
      </c>
      <c r="G858" t="s">
        <v>14</v>
      </c>
      <c r="H858" s="4">
        <v>191</v>
      </c>
      <c r="I858" s="4">
        <f>E858/H858</f>
        <v>85.806282722513089</v>
      </c>
      <c r="J858" t="s">
        <v>21</v>
      </c>
      <c r="K858" t="s">
        <v>22</v>
      </c>
      <c r="L858">
        <v>1341291600</v>
      </c>
      <c r="M858" s="10">
        <f>INT(((L858/60)/60)/24)+DATE(1970,1,1)</f>
        <v>41093</v>
      </c>
      <c r="N858">
        <v>1342328400</v>
      </c>
      <c r="O858" s="10">
        <f>INT(((N858/60)/60)/24)+DATE(1970,1,1)</f>
        <v>41105</v>
      </c>
      <c r="P858" t="b">
        <v>0</v>
      </c>
      <c r="Q858" t="b">
        <v>0</v>
      </c>
      <c r="R858" t="s">
        <v>100</v>
      </c>
      <c r="S858" t="str" cm="1">
        <f t="array" ref="S858:T858">_xlfn.TEXTSPLIT(R858,"/")</f>
        <v>film &amp; video</v>
      </c>
      <c r="T858" t="str">
        <v>shorts</v>
      </c>
    </row>
    <row r="859" spans="1:20" x14ac:dyDescent="0.5">
      <c r="A859">
        <v>945</v>
      </c>
      <c r="B859" t="s">
        <v>1920</v>
      </c>
      <c r="C859" s="2" t="s">
        <v>1921</v>
      </c>
      <c r="D859" s="4">
        <v>172000</v>
      </c>
      <c r="E859" s="4">
        <v>55805</v>
      </c>
      <c r="F859" s="6">
        <f>E859/D859</f>
        <v>0.32444767441860467</v>
      </c>
      <c r="G859" t="s">
        <v>14</v>
      </c>
      <c r="H859" s="4">
        <v>1691</v>
      </c>
      <c r="I859" s="4">
        <f>E859/H859</f>
        <v>33.001182732111175</v>
      </c>
      <c r="J859" t="s">
        <v>21</v>
      </c>
      <c r="K859" t="s">
        <v>22</v>
      </c>
      <c r="L859">
        <v>1333602000</v>
      </c>
      <c r="M859" s="10">
        <f>INT(((L859/60)/60)/24)+DATE(1970,1,1)</f>
        <v>41004</v>
      </c>
      <c r="N859">
        <v>1334898000</v>
      </c>
      <c r="O859" s="10">
        <f>INT(((N859/60)/60)/24)+DATE(1970,1,1)</f>
        <v>41019</v>
      </c>
      <c r="P859" t="b">
        <v>1</v>
      </c>
      <c r="Q859" t="b">
        <v>0</v>
      </c>
      <c r="R859" t="s">
        <v>122</v>
      </c>
      <c r="S859" t="str" cm="1">
        <f t="array" ref="S859:T859">_xlfn.TEXTSPLIT(R859,"/")</f>
        <v>photography</v>
      </c>
      <c r="T859" t="str">
        <v>photography books</v>
      </c>
    </row>
    <row r="860" spans="1:20" x14ac:dyDescent="0.5">
      <c r="A860">
        <v>274</v>
      </c>
      <c r="B860" t="s">
        <v>600</v>
      </c>
      <c r="C860" s="2" t="s">
        <v>601</v>
      </c>
      <c r="D860" s="4">
        <v>2400</v>
      </c>
      <c r="E860" s="4">
        <v>773</v>
      </c>
      <c r="F860" s="6">
        <f>E860/D860</f>
        <v>0.32208333333333333</v>
      </c>
      <c r="G860" t="s">
        <v>14</v>
      </c>
      <c r="H860" s="4">
        <v>15</v>
      </c>
      <c r="I860" s="4">
        <f>E860/H860</f>
        <v>51.533333333333331</v>
      </c>
      <c r="J860" t="s">
        <v>21</v>
      </c>
      <c r="K860" t="s">
        <v>22</v>
      </c>
      <c r="L860">
        <v>1509948000</v>
      </c>
      <c r="M860" s="10">
        <f>INT(((L860/60)/60)/24)+DATE(1970,1,1)</f>
        <v>43045</v>
      </c>
      <c r="N860">
        <v>1510380000</v>
      </c>
      <c r="O860" s="10">
        <f>INT(((N860/60)/60)/24)+DATE(1970,1,1)</f>
        <v>43050</v>
      </c>
      <c r="P860" t="b">
        <v>0</v>
      </c>
      <c r="Q860" t="b">
        <v>0</v>
      </c>
      <c r="R860" t="s">
        <v>33</v>
      </c>
      <c r="S860" t="str" cm="1">
        <f t="array" ref="S860:T860">_xlfn.TEXTSPLIT(R860,"/")</f>
        <v>theater</v>
      </c>
      <c r="T860" t="str">
        <v>plays</v>
      </c>
    </row>
    <row r="861" spans="1:20" ht="31.5" x14ac:dyDescent="0.5">
      <c r="A861">
        <v>188</v>
      </c>
      <c r="B861" t="s">
        <v>428</v>
      </c>
      <c r="C861" s="2" t="s">
        <v>429</v>
      </c>
      <c r="D861" s="4">
        <v>8200</v>
      </c>
      <c r="E861" s="4">
        <v>2625</v>
      </c>
      <c r="F861" s="6">
        <f>E861/D861</f>
        <v>0.3201219512195122</v>
      </c>
      <c r="G861" t="s">
        <v>14</v>
      </c>
      <c r="H861" s="4">
        <v>35</v>
      </c>
      <c r="I861" s="4">
        <f>E861/H861</f>
        <v>75</v>
      </c>
      <c r="J861" t="s">
        <v>107</v>
      </c>
      <c r="K861" t="s">
        <v>108</v>
      </c>
      <c r="L861">
        <v>1417500000</v>
      </c>
      <c r="M861" s="10">
        <f>INT(((L861/60)/60)/24)+DATE(1970,1,1)</f>
        <v>41975</v>
      </c>
      <c r="N861">
        <v>1417586400</v>
      </c>
      <c r="O861" s="10">
        <f>INT(((N861/60)/60)/24)+DATE(1970,1,1)</f>
        <v>41976</v>
      </c>
      <c r="P861" t="b">
        <v>0</v>
      </c>
      <c r="Q861" t="b">
        <v>0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5">
      <c r="A862">
        <v>186</v>
      </c>
      <c r="B862" t="s">
        <v>424</v>
      </c>
      <c r="C862" s="2" t="s">
        <v>425</v>
      </c>
      <c r="D862" s="4">
        <v>88800</v>
      </c>
      <c r="E862" s="4">
        <v>28358</v>
      </c>
      <c r="F862" s="6">
        <f>E862/D862</f>
        <v>0.31934684684684683</v>
      </c>
      <c r="G862" t="s">
        <v>14</v>
      </c>
      <c r="H862" s="4">
        <v>886</v>
      </c>
      <c r="I862" s="4">
        <f>E862/H862</f>
        <v>32.006772009029348</v>
      </c>
      <c r="J862" t="s">
        <v>21</v>
      </c>
      <c r="K862" t="s">
        <v>22</v>
      </c>
      <c r="L862">
        <v>1400821200</v>
      </c>
      <c r="M862" s="10">
        <f>INT(((L862/60)/60)/24)+DATE(1970,1,1)</f>
        <v>41782</v>
      </c>
      <c r="N862">
        <v>1402117200</v>
      </c>
      <c r="O862" s="10">
        <f>INT(((N862/60)/60)/24)+DATE(1970,1,1)</f>
        <v>41797</v>
      </c>
      <c r="P862" t="b">
        <v>0</v>
      </c>
      <c r="Q862" t="b">
        <v>0</v>
      </c>
      <c r="R862" t="s">
        <v>33</v>
      </c>
      <c r="S862" t="str" cm="1">
        <f t="array" ref="S862:T862">_xlfn.TEXTSPLIT(R862,"/")</f>
        <v>theater</v>
      </c>
      <c r="T862" t="str">
        <v>plays</v>
      </c>
    </row>
    <row r="863" spans="1:20" x14ac:dyDescent="0.5">
      <c r="A863">
        <v>302</v>
      </c>
      <c r="B863" t="s">
        <v>656</v>
      </c>
      <c r="C863" s="2" t="s">
        <v>657</v>
      </c>
      <c r="D863" s="4">
        <v>76100</v>
      </c>
      <c r="E863" s="4">
        <v>24234</v>
      </c>
      <c r="F863" s="6">
        <f>E863/D863</f>
        <v>0.31844940867279897</v>
      </c>
      <c r="G863" t="s">
        <v>14</v>
      </c>
      <c r="H863" s="4">
        <v>245</v>
      </c>
      <c r="I863" s="4">
        <f>E863/H863</f>
        <v>98.914285714285711</v>
      </c>
      <c r="J863" t="s">
        <v>21</v>
      </c>
      <c r="K863" t="s">
        <v>22</v>
      </c>
      <c r="L863">
        <v>1535864400</v>
      </c>
      <c r="M863" s="10">
        <f>INT(((L863/60)/60)/24)+DATE(1970,1,1)</f>
        <v>43345</v>
      </c>
      <c r="N863">
        <v>1537074000</v>
      </c>
      <c r="O863" s="10">
        <f>INT(((N863/60)/60)/24)+DATE(1970,1,1)</f>
        <v>43359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5">
      <c r="A864">
        <v>168</v>
      </c>
      <c r="B864" t="s">
        <v>388</v>
      </c>
      <c r="C864" s="2" t="s">
        <v>389</v>
      </c>
      <c r="D864" s="4">
        <v>128100</v>
      </c>
      <c r="E864" s="4">
        <v>40107</v>
      </c>
      <c r="F864" s="6">
        <f>E864/D864</f>
        <v>0.3130913348946136</v>
      </c>
      <c r="G864" t="s">
        <v>14</v>
      </c>
      <c r="H864" s="4">
        <v>955</v>
      </c>
      <c r="I864" s="4">
        <f>E864/H864</f>
        <v>41.996858638743454</v>
      </c>
      <c r="J864" t="s">
        <v>36</v>
      </c>
      <c r="K864" t="s">
        <v>37</v>
      </c>
      <c r="L864">
        <v>1550815200</v>
      </c>
      <c r="M864" s="10">
        <f>INT(((L864/60)/60)/24)+DATE(1970,1,1)</f>
        <v>43518</v>
      </c>
      <c r="N864">
        <v>1552798800</v>
      </c>
      <c r="O864" s="10">
        <f>INT(((N864/60)/60)/24)+DATE(1970,1,1)</f>
        <v>43541</v>
      </c>
      <c r="P864" t="b">
        <v>0</v>
      </c>
      <c r="Q864" t="b">
        <v>1</v>
      </c>
      <c r="R864" t="s">
        <v>60</v>
      </c>
      <c r="S864" t="str" cm="1">
        <f t="array" ref="S864:T864">_xlfn.TEXTSPLIT(R864,"/")</f>
        <v>music</v>
      </c>
      <c r="T864" t="str">
        <v>indie rock</v>
      </c>
    </row>
    <row r="865" spans="1:20" x14ac:dyDescent="0.5">
      <c r="A865">
        <v>261</v>
      </c>
      <c r="B865" t="s">
        <v>574</v>
      </c>
      <c r="C865" s="2" t="s">
        <v>575</v>
      </c>
      <c r="D865" s="4">
        <v>84300</v>
      </c>
      <c r="E865" s="4">
        <v>26303</v>
      </c>
      <c r="F865" s="6">
        <f>E865/D865</f>
        <v>0.31201660735468567</v>
      </c>
      <c r="G865" t="s">
        <v>14</v>
      </c>
      <c r="H865" s="4">
        <v>454</v>
      </c>
      <c r="I865" s="4">
        <f>E865/H865</f>
        <v>57.936123348017624</v>
      </c>
      <c r="J865" t="s">
        <v>21</v>
      </c>
      <c r="K865" t="s">
        <v>22</v>
      </c>
      <c r="L865">
        <v>1282712400</v>
      </c>
      <c r="M865" s="10">
        <f>INT(((L865/60)/60)/24)+DATE(1970,1,1)</f>
        <v>40415</v>
      </c>
      <c r="N865">
        <v>1283058000</v>
      </c>
      <c r="O865" s="10">
        <f>INT(((N865/60)/60)/24)+DATE(1970,1,1)</f>
        <v>40419</v>
      </c>
      <c r="P865" t="b">
        <v>0</v>
      </c>
      <c r="Q865" t="b">
        <v>1</v>
      </c>
      <c r="R865" t="s">
        <v>23</v>
      </c>
      <c r="S865" t="str" cm="1">
        <f t="array" ref="S865:T865">_xlfn.TEXTSPLIT(R865,"/")</f>
        <v>music</v>
      </c>
      <c r="T865" t="str">
        <v>rock</v>
      </c>
    </row>
    <row r="866" spans="1:20" x14ac:dyDescent="0.5">
      <c r="A866">
        <v>766</v>
      </c>
      <c r="B866" t="s">
        <v>1567</v>
      </c>
      <c r="C866" s="2" t="s">
        <v>1568</v>
      </c>
      <c r="D866" s="4">
        <v>43800</v>
      </c>
      <c r="E866" s="4">
        <v>13653</v>
      </c>
      <c r="F866" s="6">
        <f>E866/D866</f>
        <v>0.31171232876712329</v>
      </c>
      <c r="G866" t="s">
        <v>14</v>
      </c>
      <c r="H866" s="4">
        <v>248</v>
      </c>
      <c r="I866" s="4">
        <f>E866/H866</f>
        <v>55.052419354838712</v>
      </c>
      <c r="J866" t="s">
        <v>26</v>
      </c>
      <c r="K866" t="s">
        <v>27</v>
      </c>
      <c r="L866">
        <v>1537333200</v>
      </c>
      <c r="M866" s="10">
        <f>INT(((L866/60)/60)/24)+DATE(1970,1,1)</f>
        <v>43362</v>
      </c>
      <c r="N866">
        <v>1537419600</v>
      </c>
      <c r="O866" s="10">
        <f>INT(((N866/60)/60)/24)+DATE(1970,1,1)</f>
        <v>43363</v>
      </c>
      <c r="P866" t="b">
        <v>0</v>
      </c>
      <c r="Q866" t="b">
        <v>0</v>
      </c>
      <c r="R866" t="s">
        <v>474</v>
      </c>
      <c r="S866" t="str" cm="1">
        <f t="array" ref="S866:T866">_xlfn.TEXTSPLIT(R866,"/")</f>
        <v>film &amp; video</v>
      </c>
      <c r="T866" t="str">
        <v>science fiction</v>
      </c>
    </row>
    <row r="867" spans="1:20" x14ac:dyDescent="0.5">
      <c r="A867">
        <v>485</v>
      </c>
      <c r="B867" t="s">
        <v>1017</v>
      </c>
      <c r="C867" s="2" t="s">
        <v>1018</v>
      </c>
      <c r="D867" s="4">
        <v>90600</v>
      </c>
      <c r="E867" s="4">
        <v>27844</v>
      </c>
      <c r="F867" s="6">
        <f>E867/D867</f>
        <v>0.30732891832229581</v>
      </c>
      <c r="G867" t="s">
        <v>14</v>
      </c>
      <c r="H867" s="4">
        <v>648</v>
      </c>
      <c r="I867" s="4">
        <f>E867/H867</f>
        <v>42.969135802469133</v>
      </c>
      <c r="J867" t="s">
        <v>40</v>
      </c>
      <c r="K867" t="s">
        <v>41</v>
      </c>
      <c r="L867">
        <v>1560142800</v>
      </c>
      <c r="M867" s="10">
        <f>INT(((L867/60)/60)/24)+DATE(1970,1,1)</f>
        <v>43626</v>
      </c>
      <c r="N867">
        <v>1563685200</v>
      </c>
      <c r="O867" s="10">
        <f>INT(((N867/60)/60)/24)+DATE(1970,1,1)</f>
        <v>43667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5">
      <c r="A868">
        <v>843</v>
      </c>
      <c r="B868" t="s">
        <v>1719</v>
      </c>
      <c r="C868" s="2" t="s">
        <v>1720</v>
      </c>
      <c r="D868" s="4">
        <v>8800</v>
      </c>
      <c r="E868" s="4">
        <v>2703</v>
      </c>
      <c r="F868" s="6">
        <f>E868/D868</f>
        <v>0.30715909090909088</v>
      </c>
      <c r="G868" t="s">
        <v>14</v>
      </c>
      <c r="H868" s="4">
        <v>33</v>
      </c>
      <c r="I868" s="4">
        <f>E868/H868</f>
        <v>81.909090909090907</v>
      </c>
      <c r="J868" t="s">
        <v>21</v>
      </c>
      <c r="K868" t="s">
        <v>22</v>
      </c>
      <c r="L868">
        <v>1535259600</v>
      </c>
      <c r="M868" s="10">
        <f>INT(((L868/60)/60)/24)+DATE(1970,1,1)</f>
        <v>43338</v>
      </c>
      <c r="N868">
        <v>1535778000</v>
      </c>
      <c r="O868" s="10">
        <f>INT(((N868/60)/60)/24)+DATE(1970,1,1)</f>
        <v>43344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x14ac:dyDescent="0.5">
      <c r="A869">
        <v>462</v>
      </c>
      <c r="B869" t="s">
        <v>972</v>
      </c>
      <c r="C869" s="2" t="s">
        <v>973</v>
      </c>
      <c r="D869" s="4">
        <v>188800</v>
      </c>
      <c r="E869" s="4">
        <v>57734</v>
      </c>
      <c r="F869" s="6">
        <f>E869/D869</f>
        <v>0.30579449152542371</v>
      </c>
      <c r="G869" t="s">
        <v>14</v>
      </c>
      <c r="H869" s="4">
        <v>535</v>
      </c>
      <c r="I869" s="4">
        <f>E869/H869</f>
        <v>107.91401869158878</v>
      </c>
      <c r="J869" t="s">
        <v>21</v>
      </c>
      <c r="K869" t="s">
        <v>22</v>
      </c>
      <c r="L869">
        <v>1359525600</v>
      </c>
      <c r="M869" s="10">
        <f>INT(((L869/60)/60)/24)+DATE(1970,1,1)</f>
        <v>41304</v>
      </c>
      <c r="N869">
        <v>1362808800</v>
      </c>
      <c r="O869" s="10">
        <f>INT(((N869/60)/60)/24)+DATE(1970,1,1)</f>
        <v>41342</v>
      </c>
      <c r="P869" t="b">
        <v>0</v>
      </c>
      <c r="Q869" t="b">
        <v>0</v>
      </c>
      <c r="R869" t="s">
        <v>292</v>
      </c>
      <c r="S869" t="str" cm="1">
        <f t="array" ref="S869:T869">_xlfn.TEXTSPLIT(R869,"/")</f>
        <v>games</v>
      </c>
      <c r="T869" t="str">
        <v>mobile games</v>
      </c>
    </row>
    <row r="870" spans="1:20" ht="31.5" x14ac:dyDescent="0.5">
      <c r="A870">
        <v>790</v>
      </c>
      <c r="B870" t="s">
        <v>1615</v>
      </c>
      <c r="C870" s="2" t="s">
        <v>1616</v>
      </c>
      <c r="D870" s="4">
        <v>185900</v>
      </c>
      <c r="E870" s="4">
        <v>56774</v>
      </c>
      <c r="F870" s="6">
        <f>E870/D870</f>
        <v>0.30540075309306081</v>
      </c>
      <c r="G870" t="s">
        <v>74</v>
      </c>
      <c r="H870" s="4">
        <v>1113</v>
      </c>
      <c r="I870" s="4">
        <f>E870/H870</f>
        <v>51.009883198562441</v>
      </c>
      <c r="J870" t="s">
        <v>21</v>
      </c>
      <c r="K870" t="s">
        <v>22</v>
      </c>
      <c r="L870">
        <v>1266127200</v>
      </c>
      <c r="M870" s="10">
        <f>INT(((L870/60)/60)/24)+DATE(1970,1,1)</f>
        <v>40223</v>
      </c>
      <c r="N870">
        <v>1266645600</v>
      </c>
      <c r="O870" s="10">
        <f>INT(((N870/60)/60)/24)+DATE(1970,1,1)</f>
        <v>40229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5">
      <c r="A871">
        <v>808</v>
      </c>
      <c r="B871" t="s">
        <v>1651</v>
      </c>
      <c r="C871" s="2" t="s">
        <v>1652</v>
      </c>
      <c r="D871" s="4">
        <v>5200</v>
      </c>
      <c r="E871" s="4">
        <v>1583</v>
      </c>
      <c r="F871" s="6">
        <f>E871/D871</f>
        <v>0.30442307692307691</v>
      </c>
      <c r="G871" t="s">
        <v>14</v>
      </c>
      <c r="H871" s="4">
        <v>19</v>
      </c>
      <c r="I871" s="4">
        <f>E871/H871</f>
        <v>83.315789473684205</v>
      </c>
      <c r="J871" t="s">
        <v>21</v>
      </c>
      <c r="K871" t="s">
        <v>22</v>
      </c>
      <c r="L871">
        <v>1463461200</v>
      </c>
      <c r="M871" s="10">
        <f>INT(((L871/60)/60)/24)+DATE(1970,1,1)</f>
        <v>42507</v>
      </c>
      <c r="N871">
        <v>1464930000</v>
      </c>
      <c r="O871" s="10">
        <f>INT(((N871/60)/60)/24)+DATE(1970,1,1)</f>
        <v>42524</v>
      </c>
      <c r="P871" t="b">
        <v>0</v>
      </c>
      <c r="Q871" t="b">
        <v>0</v>
      </c>
      <c r="R871" t="s">
        <v>17</v>
      </c>
      <c r="S871" t="str" cm="1">
        <f t="array" ref="S871:T871">_xlfn.TEXTSPLIT(R871,"/")</f>
        <v>food</v>
      </c>
      <c r="T871" t="str">
        <v>food trucks</v>
      </c>
    </row>
    <row r="872" spans="1:20" x14ac:dyDescent="0.5">
      <c r="A872">
        <v>745</v>
      </c>
      <c r="B872" t="s">
        <v>1526</v>
      </c>
      <c r="C872" s="2" t="s">
        <v>1527</v>
      </c>
      <c r="D872" s="4">
        <v>6900</v>
      </c>
      <c r="E872" s="4">
        <v>2091</v>
      </c>
      <c r="F872" s="6">
        <f>E872/D872</f>
        <v>0.30304347826086958</v>
      </c>
      <c r="G872" t="s">
        <v>14</v>
      </c>
      <c r="H872" s="4">
        <v>34</v>
      </c>
      <c r="I872" s="4">
        <f>E872/H872</f>
        <v>61.5</v>
      </c>
      <c r="J872" t="s">
        <v>21</v>
      </c>
      <c r="K872" t="s">
        <v>22</v>
      </c>
      <c r="L872">
        <v>1275195600</v>
      </c>
      <c r="M872" s="10">
        <f>INT(((L872/60)/60)/24)+DATE(1970,1,1)</f>
        <v>40328</v>
      </c>
      <c r="N872">
        <v>1277528400</v>
      </c>
      <c r="O872" s="10">
        <f>INT(((N872/60)/60)/24)+DATE(1970,1,1)</f>
        <v>40355</v>
      </c>
      <c r="P872" t="b">
        <v>0</v>
      </c>
      <c r="Q872" t="b">
        <v>0</v>
      </c>
      <c r="R872" t="s">
        <v>65</v>
      </c>
      <c r="S872" t="str" cm="1">
        <f t="array" ref="S872:T872">_xlfn.TEXTSPLIT(R872,"/")</f>
        <v>technology</v>
      </c>
      <c r="T872" t="str">
        <v>wearables</v>
      </c>
    </row>
    <row r="873" spans="1:20" x14ac:dyDescent="0.5">
      <c r="A873">
        <v>740</v>
      </c>
      <c r="B873" t="s">
        <v>1517</v>
      </c>
      <c r="C873" s="2" t="s">
        <v>1518</v>
      </c>
      <c r="D873" s="4">
        <v>5300</v>
      </c>
      <c r="E873" s="4">
        <v>1592</v>
      </c>
      <c r="F873" s="6">
        <f>E873/D873</f>
        <v>0.30037735849056602</v>
      </c>
      <c r="G873" t="s">
        <v>14</v>
      </c>
      <c r="H873" s="4">
        <v>16</v>
      </c>
      <c r="I873" s="4">
        <f>E873/H873</f>
        <v>99.5</v>
      </c>
      <c r="J873" t="s">
        <v>21</v>
      </c>
      <c r="K873" t="s">
        <v>22</v>
      </c>
      <c r="L873">
        <v>1486101600</v>
      </c>
      <c r="M873" s="10">
        <f>INT(((L873/60)/60)/24)+DATE(1970,1,1)</f>
        <v>42769</v>
      </c>
      <c r="N873">
        <v>1486360800</v>
      </c>
      <c r="O873" s="10">
        <f>INT(((N873/60)/60)/24)+DATE(1970,1,1)</f>
        <v>42772</v>
      </c>
      <c r="P873" t="b">
        <v>0</v>
      </c>
      <c r="Q873" t="b">
        <v>0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5">
      <c r="A874">
        <v>476</v>
      </c>
      <c r="B874" t="s">
        <v>999</v>
      </c>
      <c r="C874" s="2" t="s">
        <v>1000</v>
      </c>
      <c r="D874" s="4">
        <v>191500</v>
      </c>
      <c r="E874" s="4">
        <v>57122</v>
      </c>
      <c r="F874" s="6">
        <f>E874/D874</f>
        <v>0.29828720626631855</v>
      </c>
      <c r="G874" t="s">
        <v>14</v>
      </c>
      <c r="H874" s="4">
        <v>1120</v>
      </c>
      <c r="I874" s="4">
        <f>E874/H874</f>
        <v>51.001785714285717</v>
      </c>
      <c r="J874" t="s">
        <v>21</v>
      </c>
      <c r="K874" t="s">
        <v>22</v>
      </c>
      <c r="L874">
        <v>1533877200</v>
      </c>
      <c r="M874" s="10">
        <f>INT(((L874/60)/60)/24)+DATE(1970,1,1)</f>
        <v>43322</v>
      </c>
      <c r="N874">
        <v>1534395600</v>
      </c>
      <c r="O874" s="10">
        <f>INT(((N874/60)/60)/24)+DATE(1970,1,1)</f>
        <v>43328</v>
      </c>
      <c r="P874" t="b">
        <v>0</v>
      </c>
      <c r="Q874" t="b">
        <v>0</v>
      </c>
      <c r="R874" t="s">
        <v>119</v>
      </c>
      <c r="S874" t="str" cm="1">
        <f t="array" ref="S874:T874">_xlfn.TEXTSPLIT(R874,"/")</f>
        <v>publishing</v>
      </c>
      <c r="T874" t="str">
        <v>fiction</v>
      </c>
    </row>
    <row r="875" spans="1:20" x14ac:dyDescent="0.5">
      <c r="A875">
        <v>887</v>
      </c>
      <c r="B875" t="s">
        <v>1806</v>
      </c>
      <c r="C875" s="2" t="s">
        <v>1807</v>
      </c>
      <c r="D875" s="4">
        <v>7800</v>
      </c>
      <c r="E875" s="4">
        <v>2289</v>
      </c>
      <c r="F875" s="6">
        <f>E875/D875</f>
        <v>0.29346153846153844</v>
      </c>
      <c r="G875" t="s">
        <v>14</v>
      </c>
      <c r="H875" s="4">
        <v>31</v>
      </c>
      <c r="I875" s="4">
        <f>E875/H875</f>
        <v>73.838709677419359</v>
      </c>
      <c r="J875" t="s">
        <v>21</v>
      </c>
      <c r="K875" t="s">
        <v>22</v>
      </c>
      <c r="L875">
        <v>1437109200</v>
      </c>
      <c r="M875" s="10">
        <f>INT(((L875/60)/60)/24)+DATE(1970,1,1)</f>
        <v>42202</v>
      </c>
      <c r="N875">
        <v>1441170000</v>
      </c>
      <c r="O875" s="10">
        <f>INT(((N875/60)/60)/24)+DATE(1970,1,1)</f>
        <v>42249</v>
      </c>
      <c r="P875" t="b">
        <v>0</v>
      </c>
      <c r="Q875" t="b">
        <v>1</v>
      </c>
      <c r="R875" t="s">
        <v>33</v>
      </c>
      <c r="S875" t="str" cm="1">
        <f t="array" ref="S875:T875">_xlfn.TEXTSPLIT(R875,"/")</f>
        <v>theater</v>
      </c>
      <c r="T875" t="str">
        <v>plays</v>
      </c>
    </row>
    <row r="876" spans="1:20" x14ac:dyDescent="0.5">
      <c r="A876">
        <v>619</v>
      </c>
      <c r="B876" t="s">
        <v>1280</v>
      </c>
      <c r="C876" s="2" t="s">
        <v>1281</v>
      </c>
      <c r="D876" s="4">
        <v>195900</v>
      </c>
      <c r="E876" s="4">
        <v>55757</v>
      </c>
      <c r="F876" s="6">
        <f>E876/D876</f>
        <v>0.28461970393057684</v>
      </c>
      <c r="G876" t="s">
        <v>14</v>
      </c>
      <c r="H876" s="4">
        <v>648</v>
      </c>
      <c r="I876" s="4">
        <f>E876/H876</f>
        <v>86.044753086419746</v>
      </c>
      <c r="J876" t="s">
        <v>21</v>
      </c>
      <c r="K876" t="s">
        <v>22</v>
      </c>
      <c r="L876">
        <v>1304658000</v>
      </c>
      <c r="M876" s="10">
        <f>INT(((L876/60)/60)/24)+DATE(1970,1,1)</f>
        <v>40669</v>
      </c>
      <c r="N876">
        <v>1304744400</v>
      </c>
      <c r="O876" s="10">
        <f>INT(((N876/60)/60)/24)+DATE(1970,1,1)</f>
        <v>40670</v>
      </c>
      <c r="P876" t="b">
        <v>1</v>
      </c>
      <c r="Q876" t="b">
        <v>1</v>
      </c>
      <c r="R876" t="s">
        <v>33</v>
      </c>
      <c r="S876" t="str" cm="1">
        <f t="array" ref="S876:T876">_xlfn.TEXTSPLIT(R876,"/")</f>
        <v>theater</v>
      </c>
      <c r="T876" t="str">
        <v>plays</v>
      </c>
    </row>
    <row r="877" spans="1:20" x14ac:dyDescent="0.5">
      <c r="A877">
        <v>971</v>
      </c>
      <c r="B877" t="s">
        <v>1971</v>
      </c>
      <c r="C877" s="2" t="s">
        <v>1972</v>
      </c>
      <c r="D877" s="4">
        <v>5100</v>
      </c>
      <c r="E877" s="4">
        <v>1414</v>
      </c>
      <c r="F877" s="6">
        <f>E877/D877</f>
        <v>0.27725490196078434</v>
      </c>
      <c r="G877" t="s">
        <v>14</v>
      </c>
      <c r="H877" s="4">
        <v>24</v>
      </c>
      <c r="I877" s="4">
        <f>E877/H877</f>
        <v>58.916666666666664</v>
      </c>
      <c r="J877" t="s">
        <v>21</v>
      </c>
      <c r="K877" t="s">
        <v>22</v>
      </c>
      <c r="L877">
        <v>1381208400</v>
      </c>
      <c r="M877" s="10">
        <f>INT(((L877/60)/60)/24)+DATE(1970,1,1)</f>
        <v>41555</v>
      </c>
      <c r="N877">
        <v>1381726800</v>
      </c>
      <c r="O877" s="10">
        <f>INT(((N877/60)/60)/24)+DATE(1970,1,1)</f>
        <v>41561</v>
      </c>
      <c r="P877" t="b">
        <v>0</v>
      </c>
      <c r="Q877" t="b">
        <v>0</v>
      </c>
      <c r="R877" t="s">
        <v>269</v>
      </c>
      <c r="S877" t="str" cm="1">
        <f t="array" ref="S877:T877">_xlfn.TEXTSPLIT(R877,"/")</f>
        <v>film &amp; video</v>
      </c>
      <c r="T877" t="str">
        <v>television</v>
      </c>
    </row>
    <row r="878" spans="1:20" x14ac:dyDescent="0.5">
      <c r="A878">
        <v>897</v>
      </c>
      <c r="B878" t="s">
        <v>1826</v>
      </c>
      <c r="C878" s="2" t="s">
        <v>1827</v>
      </c>
      <c r="D878" s="4">
        <v>8800</v>
      </c>
      <c r="E878" s="4">
        <v>2437</v>
      </c>
      <c r="F878" s="6">
        <f>E878/D878</f>
        <v>0.27693181818181817</v>
      </c>
      <c r="G878" t="s">
        <v>14</v>
      </c>
      <c r="H878" s="4">
        <v>27</v>
      </c>
      <c r="I878" s="4">
        <f>E878/H878</f>
        <v>90.259259259259252</v>
      </c>
      <c r="J878" t="s">
        <v>21</v>
      </c>
      <c r="K878" t="s">
        <v>22</v>
      </c>
      <c r="L878">
        <v>1556427600</v>
      </c>
      <c r="M878" s="10">
        <f>INT(((L878/60)/60)/24)+DATE(1970,1,1)</f>
        <v>43583</v>
      </c>
      <c r="N878">
        <v>1556600400</v>
      </c>
      <c r="O878" s="10">
        <f>INT(((N878/60)/60)/24)+DATE(1970,1,1)</f>
        <v>43585</v>
      </c>
      <c r="P878" t="b">
        <v>0</v>
      </c>
      <c r="Q878" t="b">
        <v>0</v>
      </c>
      <c r="R878" t="s">
        <v>33</v>
      </c>
      <c r="S878" t="str" cm="1">
        <f t="array" ref="S878:T878">_xlfn.TEXTSPLIT(R878,"/")</f>
        <v>theater</v>
      </c>
      <c r="T878" t="str">
        <v>plays</v>
      </c>
    </row>
    <row r="879" spans="1:20" x14ac:dyDescent="0.5">
      <c r="A879">
        <v>270</v>
      </c>
      <c r="B879" t="s">
        <v>592</v>
      </c>
      <c r="C879" s="2" t="s">
        <v>593</v>
      </c>
      <c r="D879" s="4">
        <v>173900</v>
      </c>
      <c r="E879" s="4">
        <v>47260</v>
      </c>
      <c r="F879" s="6">
        <f>E879/D879</f>
        <v>0.27176538240368026</v>
      </c>
      <c r="G879" t="s">
        <v>74</v>
      </c>
      <c r="H879" s="4">
        <v>1890</v>
      </c>
      <c r="I879" s="4">
        <f>E879/H879</f>
        <v>25.005291005291006</v>
      </c>
      <c r="J879" t="s">
        <v>21</v>
      </c>
      <c r="K879" t="s">
        <v>22</v>
      </c>
      <c r="L879">
        <v>1291269600</v>
      </c>
      <c r="M879" s="10">
        <f>INT(((L879/60)/60)/24)+DATE(1970,1,1)</f>
        <v>40514</v>
      </c>
      <c r="N879">
        <v>1291442400</v>
      </c>
      <c r="O879" s="10">
        <f>INT(((N879/60)/60)/24)+DATE(1970,1,1)</f>
        <v>40516</v>
      </c>
      <c r="P879" t="b">
        <v>0</v>
      </c>
      <c r="Q879" t="b">
        <v>0</v>
      </c>
      <c r="R879" t="s">
        <v>89</v>
      </c>
      <c r="S879" t="str" cm="1">
        <f t="array" ref="S879:T879">_xlfn.TEXTSPLIT(R879,"/")</f>
        <v>games</v>
      </c>
      <c r="T879" t="str">
        <v>video games</v>
      </c>
    </row>
    <row r="880" spans="1:20" ht="31.5" x14ac:dyDescent="0.5">
      <c r="A880">
        <v>947</v>
      </c>
      <c r="B880" t="s">
        <v>1924</v>
      </c>
      <c r="C880" s="2" t="s">
        <v>1925</v>
      </c>
      <c r="D880" s="4">
        <v>3600</v>
      </c>
      <c r="E880" s="4">
        <v>961</v>
      </c>
      <c r="F880" s="6">
        <f>E880/D880</f>
        <v>0.26694444444444443</v>
      </c>
      <c r="G880" t="s">
        <v>14</v>
      </c>
      <c r="H880" s="4">
        <v>13</v>
      </c>
      <c r="I880" s="4">
        <f>E880/H880</f>
        <v>73.92307692307692</v>
      </c>
      <c r="J880" t="s">
        <v>21</v>
      </c>
      <c r="K880" t="s">
        <v>22</v>
      </c>
      <c r="L880">
        <v>1411707600</v>
      </c>
      <c r="M880" s="10">
        <f>INT(((L880/60)/60)/24)+DATE(1970,1,1)</f>
        <v>41908</v>
      </c>
      <c r="N880">
        <v>1412312400</v>
      </c>
      <c r="O880" s="10">
        <f>INT(((N880/60)/60)/24)+DATE(1970,1,1)</f>
        <v>41915</v>
      </c>
      <c r="P880" t="b">
        <v>0</v>
      </c>
      <c r="Q880" t="b">
        <v>0</v>
      </c>
      <c r="R880" t="s">
        <v>33</v>
      </c>
      <c r="S880" t="str" cm="1">
        <f t="array" ref="S880:T880">_xlfn.TEXTSPLIT(R880,"/")</f>
        <v>theater</v>
      </c>
      <c r="T880" t="str">
        <v>plays</v>
      </c>
    </row>
    <row r="881" spans="1:20" x14ac:dyDescent="0.5">
      <c r="A881">
        <v>457</v>
      </c>
      <c r="B881" t="s">
        <v>962</v>
      </c>
      <c r="C881" s="2" t="s">
        <v>963</v>
      </c>
      <c r="D881" s="4">
        <v>5000</v>
      </c>
      <c r="E881" s="4">
        <v>1332</v>
      </c>
      <c r="F881" s="6">
        <f>E881/D881</f>
        <v>0.26640000000000003</v>
      </c>
      <c r="G881" t="s">
        <v>14</v>
      </c>
      <c r="H881" s="4">
        <v>46</v>
      </c>
      <c r="I881" s="4">
        <f>E881/H881</f>
        <v>28.956521739130434</v>
      </c>
      <c r="J881" t="s">
        <v>21</v>
      </c>
      <c r="K881" t="s">
        <v>22</v>
      </c>
      <c r="L881">
        <v>1476421200</v>
      </c>
      <c r="M881" s="10">
        <f>INT(((L881/60)/60)/24)+DATE(1970,1,1)</f>
        <v>42657</v>
      </c>
      <c r="N881">
        <v>1476594000</v>
      </c>
      <c r="O881" s="10">
        <f>INT(((N881/60)/60)/24)+DATE(1970,1,1)</f>
        <v>42659</v>
      </c>
      <c r="P881" t="b">
        <v>0</v>
      </c>
      <c r="Q881" t="b">
        <v>0</v>
      </c>
      <c r="R881" t="s">
        <v>33</v>
      </c>
      <c r="S881" t="str" cm="1">
        <f t="array" ref="S881:T881">_xlfn.TEXTSPLIT(R881,"/")</f>
        <v>theater</v>
      </c>
      <c r="T881" t="str">
        <v>plays</v>
      </c>
    </row>
    <row r="882" spans="1:20" x14ac:dyDescent="0.5">
      <c r="A882">
        <v>175</v>
      </c>
      <c r="B882" t="s">
        <v>402</v>
      </c>
      <c r="C882" s="2" t="s">
        <v>403</v>
      </c>
      <c r="D882" s="4">
        <v>181200</v>
      </c>
      <c r="E882" s="4">
        <v>47459</v>
      </c>
      <c r="F882" s="6">
        <f>E882/D882</f>
        <v>0.26191501103752757</v>
      </c>
      <c r="G882" t="s">
        <v>14</v>
      </c>
      <c r="H882" s="4">
        <v>1130</v>
      </c>
      <c r="I882" s="4">
        <f>E882/H882</f>
        <v>41.999115044247787</v>
      </c>
      <c r="J882" t="s">
        <v>21</v>
      </c>
      <c r="K882" t="s">
        <v>22</v>
      </c>
      <c r="L882">
        <v>1472619600</v>
      </c>
      <c r="M882" s="10">
        <f>INT(((L882/60)/60)/24)+DATE(1970,1,1)</f>
        <v>42613</v>
      </c>
      <c r="N882">
        <v>1474261200</v>
      </c>
      <c r="O882" s="10">
        <f>INT(((N882/60)/60)/24)+DATE(1970,1,1)</f>
        <v>42632</v>
      </c>
      <c r="P882" t="b">
        <v>0</v>
      </c>
      <c r="Q882" t="b">
        <v>0</v>
      </c>
      <c r="R882" t="s">
        <v>33</v>
      </c>
      <c r="S882" t="str" cm="1">
        <f t="array" ref="S882:T882">_xlfn.TEXTSPLIT(R882,"/")</f>
        <v>theater</v>
      </c>
      <c r="T882" t="str">
        <v>plays</v>
      </c>
    </row>
    <row r="883" spans="1:20" x14ac:dyDescent="0.5">
      <c r="A883">
        <v>791</v>
      </c>
      <c r="B883" t="s">
        <v>1617</v>
      </c>
      <c r="C883" s="2" t="s">
        <v>1618</v>
      </c>
      <c r="D883" s="4">
        <v>2100</v>
      </c>
      <c r="E883" s="4">
        <v>540</v>
      </c>
      <c r="F883" s="6">
        <f>E883/D883</f>
        <v>0.25714285714285712</v>
      </c>
      <c r="G883" t="s">
        <v>14</v>
      </c>
      <c r="H883" s="4">
        <v>6</v>
      </c>
      <c r="I883" s="4">
        <f>E883/H883</f>
        <v>90</v>
      </c>
      <c r="J883" t="s">
        <v>21</v>
      </c>
      <c r="K883" t="s">
        <v>22</v>
      </c>
      <c r="L883">
        <v>1481436000</v>
      </c>
      <c r="M883" s="10">
        <f>INT(((L883/60)/60)/24)+DATE(1970,1,1)</f>
        <v>42715</v>
      </c>
      <c r="N883">
        <v>1482818400</v>
      </c>
      <c r="O883" s="10">
        <f>INT(((N883/60)/60)/24)+DATE(1970,1,1)</f>
        <v>42731</v>
      </c>
      <c r="P883" t="b">
        <v>0</v>
      </c>
      <c r="Q883" t="b">
        <v>0</v>
      </c>
      <c r="R883" t="s">
        <v>17</v>
      </c>
      <c r="S883" t="str" cm="1">
        <f t="array" ref="S883:T883">_xlfn.TEXTSPLIT(R883,"/")</f>
        <v>food</v>
      </c>
      <c r="T883" t="str">
        <v>food trucks</v>
      </c>
    </row>
    <row r="884" spans="1:20" x14ac:dyDescent="0.5">
      <c r="A884">
        <v>876</v>
      </c>
      <c r="B884" t="s">
        <v>1784</v>
      </c>
      <c r="C884" s="2" t="s">
        <v>1785</v>
      </c>
      <c r="D884" s="4">
        <v>8300</v>
      </c>
      <c r="E884" s="4">
        <v>2111</v>
      </c>
      <c r="F884" s="6">
        <f>E884/D884</f>
        <v>0.25433734939759034</v>
      </c>
      <c r="G884" t="s">
        <v>14</v>
      </c>
      <c r="H884" s="4">
        <v>57</v>
      </c>
      <c r="I884" s="4">
        <f>E884/H884</f>
        <v>37.035087719298247</v>
      </c>
      <c r="J884" t="s">
        <v>15</v>
      </c>
      <c r="K884" t="s">
        <v>16</v>
      </c>
      <c r="L884">
        <v>1559970000</v>
      </c>
      <c r="M884" s="10">
        <f>INT(((L884/60)/60)/24)+DATE(1970,1,1)</f>
        <v>43624</v>
      </c>
      <c r="N884">
        <v>1562043600</v>
      </c>
      <c r="O884" s="10">
        <f>INT(((N884/60)/60)/24)+DATE(1970,1,1)</f>
        <v>43648</v>
      </c>
      <c r="P884" t="b">
        <v>0</v>
      </c>
      <c r="Q884" t="b">
        <v>0</v>
      </c>
      <c r="R884" t="s">
        <v>122</v>
      </c>
      <c r="S884" t="str" cm="1">
        <f t="array" ref="S884:T884">_xlfn.TEXTSPLIT(R884,"/")</f>
        <v>photography</v>
      </c>
      <c r="T884" t="str">
        <v>photography books</v>
      </c>
    </row>
    <row r="885" spans="1:20" x14ac:dyDescent="0.5">
      <c r="A885">
        <v>441</v>
      </c>
      <c r="B885" t="s">
        <v>931</v>
      </c>
      <c r="C885" s="2" t="s">
        <v>932</v>
      </c>
      <c r="D885" s="4">
        <v>7000</v>
      </c>
      <c r="E885" s="4">
        <v>1744</v>
      </c>
      <c r="F885" s="6">
        <f>E885/D885</f>
        <v>0.24914285714285714</v>
      </c>
      <c r="G885" t="s">
        <v>14</v>
      </c>
      <c r="H885" s="4">
        <v>32</v>
      </c>
      <c r="I885" s="4">
        <f>E885/H885</f>
        <v>54.5</v>
      </c>
      <c r="J885" t="s">
        <v>21</v>
      </c>
      <c r="K885" t="s">
        <v>22</v>
      </c>
      <c r="L885">
        <v>1335416400</v>
      </c>
      <c r="M885" s="10">
        <f>INT(((L885/60)/60)/24)+DATE(1970,1,1)</f>
        <v>41025</v>
      </c>
      <c r="N885">
        <v>1337835600</v>
      </c>
      <c r="O885" s="10">
        <f>INT(((N885/60)/60)/24)+DATE(1970,1,1)</f>
        <v>41053</v>
      </c>
      <c r="P885" t="b">
        <v>0</v>
      </c>
      <c r="Q885" t="b">
        <v>0</v>
      </c>
      <c r="R885" t="s">
        <v>65</v>
      </c>
      <c r="S885" t="str" cm="1">
        <f t="array" ref="S885:T885">_xlfn.TEXTSPLIT(R885,"/")</f>
        <v>technology</v>
      </c>
      <c r="T885" t="str">
        <v>wearables</v>
      </c>
    </row>
    <row r="886" spans="1:20" x14ac:dyDescent="0.5">
      <c r="A886">
        <v>103</v>
      </c>
      <c r="B886" t="s">
        <v>255</v>
      </c>
      <c r="C886" s="2" t="s">
        <v>256</v>
      </c>
      <c r="D886" s="4">
        <v>10000</v>
      </c>
      <c r="E886" s="4">
        <v>2461</v>
      </c>
      <c r="F886" s="6">
        <f>E886/D886</f>
        <v>0.24610000000000001</v>
      </c>
      <c r="G886" t="s">
        <v>14</v>
      </c>
      <c r="H886" s="4">
        <v>37</v>
      </c>
      <c r="I886" s="4">
        <f>E886/H886</f>
        <v>66.513513513513516</v>
      </c>
      <c r="J886" t="s">
        <v>107</v>
      </c>
      <c r="K886" t="s">
        <v>108</v>
      </c>
      <c r="L886">
        <v>1287896400</v>
      </c>
      <c r="M886" s="10">
        <f>INT(((L886/60)/60)/24)+DATE(1970,1,1)</f>
        <v>40475</v>
      </c>
      <c r="N886">
        <v>1288674000</v>
      </c>
      <c r="O886" s="10">
        <f>INT(((N886/60)/60)/24)+DATE(1970,1,1)</f>
        <v>40484</v>
      </c>
      <c r="P886" t="b">
        <v>0</v>
      </c>
      <c r="Q886" t="b">
        <v>0</v>
      </c>
      <c r="R886" t="s">
        <v>50</v>
      </c>
      <c r="S886" t="str" cm="1">
        <f t="array" ref="S886:T886">_xlfn.TEXTSPLIT(R886,"/")</f>
        <v>music</v>
      </c>
      <c r="T886" t="str">
        <v>electric music</v>
      </c>
    </row>
    <row r="887" spans="1:20" x14ac:dyDescent="0.5">
      <c r="A887">
        <v>715</v>
      </c>
      <c r="B887" t="s">
        <v>1468</v>
      </c>
      <c r="C887" s="2" t="s">
        <v>1469</v>
      </c>
      <c r="D887" s="4">
        <v>118000</v>
      </c>
      <c r="E887" s="4">
        <v>28870</v>
      </c>
      <c r="F887" s="6">
        <f>E887/D887</f>
        <v>0.24466101694915254</v>
      </c>
      <c r="G887" t="s">
        <v>14</v>
      </c>
      <c r="H887" s="4">
        <v>656</v>
      </c>
      <c r="I887" s="4">
        <f>E887/H887</f>
        <v>44.009146341463413</v>
      </c>
      <c r="J887" t="s">
        <v>21</v>
      </c>
      <c r="K887" t="s">
        <v>22</v>
      </c>
      <c r="L887">
        <v>1281157200</v>
      </c>
      <c r="M887" s="10">
        <f>INT(((L887/60)/60)/24)+DATE(1970,1,1)</f>
        <v>40397</v>
      </c>
      <c r="N887">
        <v>1281589200</v>
      </c>
      <c r="O887" s="10">
        <f>INT(((N887/60)/60)/24)+DATE(1970,1,1)</f>
        <v>40402</v>
      </c>
      <c r="P887" t="b">
        <v>0</v>
      </c>
      <c r="Q887" t="b">
        <v>0</v>
      </c>
      <c r="R887" t="s">
        <v>292</v>
      </c>
      <c r="S887" t="str" cm="1">
        <f t="array" ref="S887:T887">_xlfn.TEXTSPLIT(R887,"/")</f>
        <v>games</v>
      </c>
      <c r="T887" t="str">
        <v>mobile games</v>
      </c>
    </row>
    <row r="888" spans="1:20" x14ac:dyDescent="0.5">
      <c r="A888">
        <v>447</v>
      </c>
      <c r="B888" t="s">
        <v>942</v>
      </c>
      <c r="C888" s="2" t="s">
        <v>943</v>
      </c>
      <c r="D888" s="4">
        <v>155200</v>
      </c>
      <c r="E888" s="4">
        <v>37754</v>
      </c>
      <c r="F888" s="6">
        <f>E888/D888</f>
        <v>0.24326030927835052</v>
      </c>
      <c r="G888" t="s">
        <v>74</v>
      </c>
      <c r="H888" s="4">
        <v>439</v>
      </c>
      <c r="I888" s="4">
        <f>E888/H888</f>
        <v>86</v>
      </c>
      <c r="J888" t="s">
        <v>40</v>
      </c>
      <c r="K888" t="s">
        <v>41</v>
      </c>
      <c r="L888">
        <v>1513663200</v>
      </c>
      <c r="M888" s="10">
        <f>INT(((L888/60)/60)/24)+DATE(1970,1,1)</f>
        <v>43088</v>
      </c>
      <c r="N888">
        <v>1515045600</v>
      </c>
      <c r="O888" s="10">
        <f>INT(((N888/60)/60)/24)+DATE(1970,1,1)</f>
        <v>43104</v>
      </c>
      <c r="P888" t="b">
        <v>0</v>
      </c>
      <c r="Q888" t="b">
        <v>0</v>
      </c>
      <c r="R888" t="s">
        <v>269</v>
      </c>
      <c r="S888" t="str" cm="1">
        <f t="array" ref="S888:T888">_xlfn.TEXTSPLIT(R888,"/")</f>
        <v>film &amp; video</v>
      </c>
      <c r="T888" t="str">
        <v>television</v>
      </c>
    </row>
    <row r="889" spans="1:20" ht="31.5" x14ac:dyDescent="0.5">
      <c r="A889">
        <v>541</v>
      </c>
      <c r="B889" t="s">
        <v>1127</v>
      </c>
      <c r="C889" s="2" t="s">
        <v>1128</v>
      </c>
      <c r="D889" s="4">
        <v>178000</v>
      </c>
      <c r="E889" s="4">
        <v>43086</v>
      </c>
      <c r="F889" s="6">
        <f>E889/D889</f>
        <v>0.24205617977528091</v>
      </c>
      <c r="G889" t="s">
        <v>14</v>
      </c>
      <c r="H889" s="4">
        <v>395</v>
      </c>
      <c r="I889" s="4">
        <f>E889/H889</f>
        <v>109.07848101265823</v>
      </c>
      <c r="J889" t="s">
        <v>107</v>
      </c>
      <c r="K889" t="s">
        <v>108</v>
      </c>
      <c r="L889">
        <v>1433912400</v>
      </c>
      <c r="M889" s="10">
        <f>INT(((L889/60)/60)/24)+DATE(1970,1,1)</f>
        <v>42165</v>
      </c>
      <c r="N889">
        <v>1436158800</v>
      </c>
      <c r="O889" s="10">
        <f>INT(((N889/60)/60)/24)+DATE(1970,1,1)</f>
        <v>42191</v>
      </c>
      <c r="P889" t="b">
        <v>0</v>
      </c>
      <c r="Q889" t="b">
        <v>0</v>
      </c>
      <c r="R889" t="s">
        <v>292</v>
      </c>
      <c r="S889" t="str" cm="1">
        <f t="array" ref="S889:T889">_xlfn.TEXTSPLIT(R889,"/")</f>
        <v>games</v>
      </c>
      <c r="T889" t="str">
        <v>mobile games</v>
      </c>
    </row>
    <row r="890" spans="1:20" x14ac:dyDescent="0.5">
      <c r="A890">
        <v>323</v>
      </c>
      <c r="B890" t="s">
        <v>698</v>
      </c>
      <c r="C890" s="2" t="s">
        <v>699</v>
      </c>
      <c r="D890" s="4">
        <v>8900</v>
      </c>
      <c r="E890" s="4">
        <v>2148</v>
      </c>
      <c r="F890" s="6">
        <f>E890/D890</f>
        <v>0.24134831460674158</v>
      </c>
      <c r="G890" t="s">
        <v>14</v>
      </c>
      <c r="H890" s="4">
        <v>26</v>
      </c>
      <c r="I890" s="4">
        <f>E890/H890</f>
        <v>82.615384615384613</v>
      </c>
      <c r="J890" t="s">
        <v>40</v>
      </c>
      <c r="K890" t="s">
        <v>41</v>
      </c>
      <c r="L890">
        <v>1395896400</v>
      </c>
      <c r="M890" s="10">
        <f>INT(((L890/60)/60)/24)+DATE(1970,1,1)</f>
        <v>41725</v>
      </c>
      <c r="N890">
        <v>1396069200</v>
      </c>
      <c r="O890" s="10">
        <f>INT(((N890/60)/60)/24)+DATE(1970,1,1)</f>
        <v>41727</v>
      </c>
      <c r="P890" t="b">
        <v>0</v>
      </c>
      <c r="Q890" t="b">
        <v>0</v>
      </c>
      <c r="R890" t="s">
        <v>42</v>
      </c>
      <c r="S890" t="str" cm="1">
        <f t="array" ref="S890:T890">_xlfn.TEXTSPLIT(R890,"/")</f>
        <v>film &amp; video</v>
      </c>
      <c r="T890" t="str">
        <v>documentary</v>
      </c>
    </row>
    <row r="891" spans="1:20" ht="31.5" x14ac:dyDescent="0.5">
      <c r="A891">
        <v>69</v>
      </c>
      <c r="B891" t="s">
        <v>186</v>
      </c>
      <c r="C891" s="2" t="s">
        <v>187</v>
      </c>
      <c r="D891" s="4">
        <v>7900</v>
      </c>
      <c r="E891" s="4">
        <v>1901</v>
      </c>
      <c r="F891" s="6">
        <f>E891/D891</f>
        <v>0.24063291139240506</v>
      </c>
      <c r="G891" t="s">
        <v>74</v>
      </c>
      <c r="H891" s="4">
        <v>17</v>
      </c>
      <c r="I891" s="4">
        <f>E891/H891</f>
        <v>111.82352941176471</v>
      </c>
      <c r="J891" t="s">
        <v>21</v>
      </c>
      <c r="K891" t="s">
        <v>22</v>
      </c>
      <c r="L891">
        <v>1292738400</v>
      </c>
      <c r="M891" s="10">
        <f>INT(((L891/60)/60)/24)+DATE(1970,1,1)</f>
        <v>40531</v>
      </c>
      <c r="N891">
        <v>1295676000</v>
      </c>
      <c r="O891" s="10">
        <f>INT(((N891/60)/60)/24)+DATE(1970,1,1)</f>
        <v>40565</v>
      </c>
      <c r="P891" t="b">
        <v>0</v>
      </c>
      <c r="Q891" t="b">
        <v>0</v>
      </c>
      <c r="R891" t="s">
        <v>33</v>
      </c>
      <c r="S891" t="str" cm="1">
        <f t="array" ref="S891:T891">_xlfn.TEXTSPLIT(R891,"/")</f>
        <v>theater</v>
      </c>
      <c r="T891" t="str">
        <v>plays</v>
      </c>
    </row>
    <row r="892" spans="1:20" x14ac:dyDescent="0.5">
      <c r="A892">
        <v>511</v>
      </c>
      <c r="B892" t="s">
        <v>1068</v>
      </c>
      <c r="C892" s="2" t="s">
        <v>1069</v>
      </c>
      <c r="D892" s="4">
        <v>147800</v>
      </c>
      <c r="E892" s="4">
        <v>35498</v>
      </c>
      <c r="F892" s="6">
        <f>E892/D892</f>
        <v>0.24017591339648173</v>
      </c>
      <c r="G892" t="s">
        <v>14</v>
      </c>
      <c r="H892" s="4">
        <v>362</v>
      </c>
      <c r="I892" s="4">
        <f>E892/H892</f>
        <v>98.060773480662988</v>
      </c>
      <c r="J892" t="s">
        <v>21</v>
      </c>
      <c r="K892" t="s">
        <v>22</v>
      </c>
      <c r="L892">
        <v>1564030800</v>
      </c>
      <c r="M892" s="10">
        <f>INT(((L892/60)/60)/24)+DATE(1970,1,1)</f>
        <v>43671</v>
      </c>
      <c r="N892">
        <v>1564894800</v>
      </c>
      <c r="O892" s="10">
        <f>INT(((N892/60)/60)/24)+DATE(1970,1,1)</f>
        <v>43681</v>
      </c>
      <c r="P892" t="b">
        <v>0</v>
      </c>
      <c r="Q892" t="b">
        <v>0</v>
      </c>
      <c r="R892" t="s">
        <v>33</v>
      </c>
      <c r="S892" t="str" cm="1">
        <f t="array" ref="S892:T892">_xlfn.TEXTSPLIT(R892,"/")</f>
        <v>theater</v>
      </c>
      <c r="T892" t="str">
        <v>plays</v>
      </c>
    </row>
    <row r="893" spans="1:20" x14ac:dyDescent="0.5">
      <c r="A893">
        <v>492</v>
      </c>
      <c r="B893" t="s">
        <v>1032</v>
      </c>
      <c r="C893" s="2" t="s">
        <v>1033</v>
      </c>
      <c r="D893" s="4">
        <v>191000</v>
      </c>
      <c r="E893" s="4">
        <v>45831</v>
      </c>
      <c r="F893" s="6">
        <f>E893/D893</f>
        <v>0.23995287958115183</v>
      </c>
      <c r="G893" t="s">
        <v>74</v>
      </c>
      <c r="H893" s="4">
        <v>595</v>
      </c>
      <c r="I893" s="4">
        <f>E893/H893</f>
        <v>77.026890756302521</v>
      </c>
      <c r="J893" t="s">
        <v>21</v>
      </c>
      <c r="K893" t="s">
        <v>22</v>
      </c>
      <c r="L893">
        <v>1275886800</v>
      </c>
      <c r="M893" s="10">
        <f>INT(((L893/60)/60)/24)+DATE(1970,1,1)</f>
        <v>40336</v>
      </c>
      <c r="N893">
        <v>1278910800</v>
      </c>
      <c r="O893" s="10">
        <f>INT(((N893/60)/60)/24)+DATE(1970,1,1)</f>
        <v>40371</v>
      </c>
      <c r="P893" t="b">
        <v>1</v>
      </c>
      <c r="Q893" t="b">
        <v>1</v>
      </c>
      <c r="R893" t="s">
        <v>100</v>
      </c>
      <c r="S893" t="str" cm="1">
        <f t="array" ref="S893:T893">_xlfn.TEXTSPLIT(R893,"/")</f>
        <v>film &amp; video</v>
      </c>
      <c r="T893" t="str">
        <v>shorts</v>
      </c>
    </row>
    <row r="894" spans="1:20" x14ac:dyDescent="0.5">
      <c r="A894">
        <v>498</v>
      </c>
      <c r="B894" t="s">
        <v>1044</v>
      </c>
      <c r="C894" s="2" t="s">
        <v>1045</v>
      </c>
      <c r="D894" s="4">
        <v>193400</v>
      </c>
      <c r="E894" s="4">
        <v>46317</v>
      </c>
      <c r="F894" s="6">
        <f>E894/D894</f>
        <v>0.239488107549121</v>
      </c>
      <c r="G894" t="s">
        <v>14</v>
      </c>
      <c r="H894" s="4">
        <v>579</v>
      </c>
      <c r="I894" s="4">
        <f>E894/H894</f>
        <v>79.994818652849744</v>
      </c>
      <c r="J894" t="s">
        <v>36</v>
      </c>
      <c r="K894" t="s">
        <v>37</v>
      </c>
      <c r="L894">
        <v>1420092000</v>
      </c>
      <c r="M894" s="10">
        <f>INT(((L894/60)/60)/24)+DATE(1970,1,1)</f>
        <v>42005</v>
      </c>
      <c r="N894">
        <v>1420264800</v>
      </c>
      <c r="O894" s="10">
        <f>INT(((N894/60)/60)/24)+DATE(1970,1,1)</f>
        <v>42007</v>
      </c>
      <c r="P894" t="b">
        <v>0</v>
      </c>
      <c r="Q894" t="b">
        <v>0</v>
      </c>
      <c r="R894" t="s">
        <v>28</v>
      </c>
      <c r="S894" t="str" cm="1">
        <f t="array" ref="S894:T894">_xlfn.TEXTSPLIT(R894,"/")</f>
        <v>technology</v>
      </c>
      <c r="T894" t="str">
        <v>web</v>
      </c>
    </row>
    <row r="895" spans="1:20" x14ac:dyDescent="0.5">
      <c r="A895">
        <v>869</v>
      </c>
      <c r="B895" t="s">
        <v>1770</v>
      </c>
      <c r="C895" s="2" t="s">
        <v>1771</v>
      </c>
      <c r="D895" s="4">
        <v>161900</v>
      </c>
      <c r="E895" s="4">
        <v>38376</v>
      </c>
      <c r="F895" s="6">
        <f>E895/D895</f>
        <v>0.23703520691785052</v>
      </c>
      <c r="G895" t="s">
        <v>14</v>
      </c>
      <c r="H895" s="4">
        <v>526</v>
      </c>
      <c r="I895" s="4">
        <f>E895/H895</f>
        <v>72.958174904942965</v>
      </c>
      <c r="J895" t="s">
        <v>21</v>
      </c>
      <c r="K895" t="s">
        <v>22</v>
      </c>
      <c r="L895">
        <v>1277096400</v>
      </c>
      <c r="M895" s="10">
        <f>INT(((L895/60)/60)/24)+DATE(1970,1,1)</f>
        <v>40350</v>
      </c>
      <c r="N895">
        <v>1278306000</v>
      </c>
      <c r="O895" s="10">
        <f>INT(((N895/60)/60)/24)+DATE(1970,1,1)</f>
        <v>40364</v>
      </c>
      <c r="P895" t="b">
        <v>0</v>
      </c>
      <c r="Q895" t="b">
        <v>0</v>
      </c>
      <c r="R895" t="s">
        <v>53</v>
      </c>
      <c r="S895" t="str" cm="1">
        <f t="array" ref="S895:T895">_xlfn.TEXTSPLIT(R895,"/")</f>
        <v>film &amp; video</v>
      </c>
      <c r="T895" t="str">
        <v>drama</v>
      </c>
    </row>
    <row r="896" spans="1:20" x14ac:dyDescent="0.5">
      <c r="A896">
        <v>189</v>
      </c>
      <c r="B896" t="s">
        <v>430</v>
      </c>
      <c r="C896" s="2" t="s">
        <v>431</v>
      </c>
      <c r="D896" s="4">
        <v>191300</v>
      </c>
      <c r="E896" s="4">
        <v>45004</v>
      </c>
      <c r="F896" s="6">
        <f>E896/D896</f>
        <v>0.23525352848928385</v>
      </c>
      <c r="G896" t="s">
        <v>74</v>
      </c>
      <c r="H896" s="4">
        <v>441</v>
      </c>
      <c r="I896" s="4">
        <f>E896/H896</f>
        <v>102.0498866213152</v>
      </c>
      <c r="J896" t="s">
        <v>21</v>
      </c>
      <c r="K896" t="s">
        <v>22</v>
      </c>
      <c r="L896">
        <v>1457071200</v>
      </c>
      <c r="M896" s="10">
        <f>INT(((L896/60)/60)/24)+DATE(1970,1,1)</f>
        <v>42433</v>
      </c>
      <c r="N896">
        <v>1457071200</v>
      </c>
      <c r="O896" s="10">
        <f>INT(((N896/60)/60)/24)+DATE(1970,1,1)</f>
        <v>42433</v>
      </c>
      <c r="P896" t="b">
        <v>0</v>
      </c>
      <c r="Q896" t="b">
        <v>0</v>
      </c>
      <c r="R896" t="s">
        <v>33</v>
      </c>
      <c r="S896" t="str" cm="1">
        <f t="array" ref="S896:T896">_xlfn.TEXTSPLIT(R896,"/")</f>
        <v>theater</v>
      </c>
      <c r="T896" t="str">
        <v>plays</v>
      </c>
    </row>
    <row r="897" spans="1:20" x14ac:dyDescent="0.5">
      <c r="A897">
        <v>256</v>
      </c>
      <c r="B897" t="s">
        <v>564</v>
      </c>
      <c r="C897" s="2" t="s">
        <v>565</v>
      </c>
      <c r="D897" s="4">
        <v>4100</v>
      </c>
      <c r="E897" s="4">
        <v>959</v>
      </c>
      <c r="F897" s="6">
        <f>E897/D897</f>
        <v>0.23390243902439026</v>
      </c>
      <c r="G897" t="s">
        <v>14</v>
      </c>
      <c r="H897" s="4">
        <v>15</v>
      </c>
      <c r="I897" s="4">
        <f>E897/H897</f>
        <v>63.93333333333333</v>
      </c>
      <c r="J897" t="s">
        <v>40</v>
      </c>
      <c r="K897" t="s">
        <v>41</v>
      </c>
      <c r="L897">
        <v>1453615200</v>
      </c>
      <c r="M897" s="10">
        <f>INT(((L897/60)/60)/24)+DATE(1970,1,1)</f>
        <v>42393</v>
      </c>
      <c r="N897">
        <v>1456812000</v>
      </c>
      <c r="O897" s="10">
        <f>INT(((N897/60)/60)/24)+DATE(1970,1,1)</f>
        <v>42430</v>
      </c>
      <c r="P897" t="b">
        <v>0</v>
      </c>
      <c r="Q897" t="b">
        <v>0</v>
      </c>
      <c r="R897" t="s">
        <v>23</v>
      </c>
      <c r="S897" t="str" cm="1">
        <f t="array" ref="S897:T897">_xlfn.TEXTSPLIT(R897,"/")</f>
        <v>music</v>
      </c>
      <c r="T897" t="str">
        <v>rock</v>
      </c>
    </row>
    <row r="898" spans="1:20" x14ac:dyDescent="0.5">
      <c r="A898">
        <v>329</v>
      </c>
      <c r="B898" t="s">
        <v>710</v>
      </c>
      <c r="C898" s="2" t="s">
        <v>711</v>
      </c>
      <c r="D898" s="4">
        <v>93800</v>
      </c>
      <c r="E898" s="4">
        <v>21477</v>
      </c>
      <c r="F898" s="6">
        <f>E898/D898</f>
        <v>0.22896588486140726</v>
      </c>
      <c r="G898" t="s">
        <v>47</v>
      </c>
      <c r="H898" s="4">
        <v>211</v>
      </c>
      <c r="I898" s="4">
        <f>E898/H898</f>
        <v>101.78672985781991</v>
      </c>
      <c r="J898" t="s">
        <v>21</v>
      </c>
      <c r="K898" t="s">
        <v>22</v>
      </c>
      <c r="L898">
        <v>1481522400</v>
      </c>
      <c r="M898" s="10">
        <f>INT(((L898/60)/60)/24)+DATE(1970,1,1)</f>
        <v>42716</v>
      </c>
      <c r="N898">
        <v>1482472800</v>
      </c>
      <c r="O898" s="10">
        <f>INT(((N898/60)/60)/24)+DATE(1970,1,1)</f>
        <v>42727</v>
      </c>
      <c r="P898" t="b">
        <v>0</v>
      </c>
      <c r="Q898" t="b">
        <v>0</v>
      </c>
      <c r="R898" t="s">
        <v>89</v>
      </c>
      <c r="S898" t="str" cm="1">
        <f t="array" ref="S898:T898">_xlfn.TEXTSPLIT(R898,"/")</f>
        <v>games</v>
      </c>
      <c r="T898" t="str">
        <v>video games</v>
      </c>
    </row>
    <row r="899" spans="1:20" x14ac:dyDescent="0.5">
      <c r="A899">
        <v>514</v>
      </c>
      <c r="B899" t="s">
        <v>1074</v>
      </c>
      <c r="C899" s="2" t="s">
        <v>1075</v>
      </c>
      <c r="D899" s="4">
        <v>138700</v>
      </c>
      <c r="E899" s="4">
        <v>31123</v>
      </c>
      <c r="F899" s="6">
        <f>E899/D899</f>
        <v>0.22439077144917088</v>
      </c>
      <c r="G899" t="s">
        <v>74</v>
      </c>
      <c r="H899" s="4">
        <v>528</v>
      </c>
      <c r="I899" s="4">
        <f>E899/H899</f>
        <v>58.945075757575758</v>
      </c>
      <c r="J899" t="s">
        <v>98</v>
      </c>
      <c r="K899" t="s">
        <v>99</v>
      </c>
      <c r="L899">
        <v>1386309600</v>
      </c>
      <c r="M899" s="10">
        <f>INT(((L899/60)/60)/24)+DATE(1970,1,1)</f>
        <v>41614</v>
      </c>
      <c r="N899">
        <v>1386741600</v>
      </c>
      <c r="O899" s="10">
        <f>INT(((N899/60)/60)/24)+DATE(1970,1,1)</f>
        <v>41619</v>
      </c>
      <c r="P899" t="b">
        <v>0</v>
      </c>
      <c r="Q899" t="b">
        <v>1</v>
      </c>
      <c r="R899" t="s">
        <v>23</v>
      </c>
      <c r="S899" t="str" cm="1">
        <f t="array" ref="S899:T899">_xlfn.TEXTSPLIT(R899,"/")</f>
        <v>music</v>
      </c>
      <c r="T899" t="str">
        <v>rock</v>
      </c>
    </row>
    <row r="900" spans="1:20" x14ac:dyDescent="0.5">
      <c r="A900">
        <v>973</v>
      </c>
      <c r="B900" t="s">
        <v>1975</v>
      </c>
      <c r="C900" s="2" t="s">
        <v>1976</v>
      </c>
      <c r="D900" s="4">
        <v>121100</v>
      </c>
      <c r="E900" s="4">
        <v>26176</v>
      </c>
      <c r="F900" s="6">
        <f>E900/D900</f>
        <v>0.21615194054500414</v>
      </c>
      <c r="G900" t="s">
        <v>14</v>
      </c>
      <c r="H900" s="4">
        <v>252</v>
      </c>
      <c r="I900" s="4">
        <f>E900/H900</f>
        <v>103.87301587301587</v>
      </c>
      <c r="J900" t="s">
        <v>21</v>
      </c>
      <c r="K900" t="s">
        <v>22</v>
      </c>
      <c r="L900">
        <v>1291960800</v>
      </c>
      <c r="M900" s="10">
        <f>INT(((L900/60)/60)/24)+DATE(1970,1,1)</f>
        <v>40522</v>
      </c>
      <c r="N900">
        <v>1292133600</v>
      </c>
      <c r="O900" s="10">
        <f>INT(((N900/60)/60)/24)+DATE(1970,1,1)</f>
        <v>40524</v>
      </c>
      <c r="P900" t="b">
        <v>0</v>
      </c>
      <c r="Q900" t="b">
        <v>1</v>
      </c>
      <c r="R900" t="s">
        <v>33</v>
      </c>
      <c r="S900" t="str" cm="1">
        <f t="array" ref="S900:T900">_xlfn.TEXTSPLIT(R900,"/")</f>
        <v>theater</v>
      </c>
      <c r="T900" t="str">
        <v>plays</v>
      </c>
    </row>
    <row r="901" spans="1:20" x14ac:dyDescent="0.5">
      <c r="A901">
        <v>209</v>
      </c>
      <c r="B901" t="s">
        <v>470</v>
      </c>
      <c r="C901" s="2" t="s">
        <v>471</v>
      </c>
      <c r="D901" s="4">
        <v>194500</v>
      </c>
      <c r="E901" s="4">
        <v>41212</v>
      </c>
      <c r="F901" s="6">
        <f>E901/D901</f>
        <v>0.21188688946015424</v>
      </c>
      <c r="G901" t="s">
        <v>47</v>
      </c>
      <c r="H901" s="4">
        <v>808</v>
      </c>
      <c r="I901" s="4">
        <f>E901/H901</f>
        <v>51.004950495049506</v>
      </c>
      <c r="J901" t="s">
        <v>26</v>
      </c>
      <c r="K901" t="s">
        <v>27</v>
      </c>
      <c r="L901">
        <v>1462510800</v>
      </c>
      <c r="M901" s="10">
        <f>INT(((L901/60)/60)/24)+DATE(1970,1,1)</f>
        <v>42496</v>
      </c>
      <c r="N901">
        <v>1463115600</v>
      </c>
      <c r="O901" s="10">
        <f>INT(((N901/60)/60)/24)+DATE(1970,1,1)</f>
        <v>42503</v>
      </c>
      <c r="P901" t="b">
        <v>0</v>
      </c>
      <c r="Q901" t="b">
        <v>0</v>
      </c>
      <c r="R901" t="s">
        <v>42</v>
      </c>
      <c r="S901" t="str" cm="1">
        <f t="array" ref="S901:T901">_xlfn.TEXTSPLIT(R901,"/")</f>
        <v>film &amp; video</v>
      </c>
      <c r="T901" t="str">
        <v>documentary</v>
      </c>
    </row>
    <row r="902" spans="1:20" x14ac:dyDescent="0.5">
      <c r="A902">
        <v>6</v>
      </c>
      <c r="B902" t="s">
        <v>38</v>
      </c>
      <c r="C902" s="2" t="s">
        <v>39</v>
      </c>
      <c r="D902" s="4">
        <v>5200</v>
      </c>
      <c r="E902" s="4">
        <v>1090</v>
      </c>
      <c r="F902" s="6">
        <f>E902/D902</f>
        <v>0.20961538461538462</v>
      </c>
      <c r="G902" t="s">
        <v>14</v>
      </c>
      <c r="H902" s="4">
        <v>18</v>
      </c>
      <c r="I902" s="4">
        <f>E902/H902</f>
        <v>60.555555555555557</v>
      </c>
      <c r="J902" t="s">
        <v>40</v>
      </c>
      <c r="K902" t="s">
        <v>41</v>
      </c>
      <c r="L902">
        <v>1505278800</v>
      </c>
      <c r="M902" s="10">
        <f>INT(((L902/60)/60)/24)+DATE(1970,1,1)</f>
        <v>42991</v>
      </c>
      <c r="N902">
        <v>1505365200</v>
      </c>
      <c r="O902" s="10">
        <f>INT(((N902/60)/60)/24)+DATE(1970,1,1)</f>
        <v>42992</v>
      </c>
      <c r="P902" t="b">
        <v>0</v>
      </c>
      <c r="Q902" t="b">
        <v>0</v>
      </c>
      <c r="R902" t="s">
        <v>42</v>
      </c>
      <c r="S902" t="str" cm="1">
        <f t="array" ref="S902:T902">_xlfn.TEXTSPLIT(R902,"/")</f>
        <v>film &amp; video</v>
      </c>
      <c r="T902" t="str">
        <v>documentary</v>
      </c>
    </row>
    <row r="903" spans="1:20" x14ac:dyDescent="0.5">
      <c r="A903">
        <v>139</v>
      </c>
      <c r="B903" t="s">
        <v>330</v>
      </c>
      <c r="C903" s="2" t="s">
        <v>331</v>
      </c>
      <c r="D903" s="4">
        <v>92100</v>
      </c>
      <c r="E903" s="4">
        <v>19246</v>
      </c>
      <c r="F903" s="6">
        <f>E903/D903</f>
        <v>0.20896851248642778</v>
      </c>
      <c r="G903" t="s">
        <v>14</v>
      </c>
      <c r="H903" s="4">
        <v>326</v>
      </c>
      <c r="I903" s="4">
        <f>E903/H903</f>
        <v>59.036809815950917</v>
      </c>
      <c r="J903" t="s">
        <v>21</v>
      </c>
      <c r="K903" t="s">
        <v>22</v>
      </c>
      <c r="L903">
        <v>1429592400</v>
      </c>
      <c r="M903" s="10">
        <f>INT(((L903/60)/60)/24)+DATE(1970,1,1)</f>
        <v>42115</v>
      </c>
      <c r="N903">
        <v>1430974800</v>
      </c>
      <c r="O903" s="10">
        <f>INT(((N903/60)/60)/24)+DATE(1970,1,1)</f>
        <v>42131</v>
      </c>
      <c r="P903" t="b">
        <v>0</v>
      </c>
      <c r="Q903" t="b">
        <v>1</v>
      </c>
      <c r="R903" t="s">
        <v>65</v>
      </c>
      <c r="S903" t="str" cm="1">
        <f t="array" ref="S903:T903">_xlfn.TEXTSPLIT(R903,"/")</f>
        <v>technology</v>
      </c>
      <c r="T903" t="str">
        <v>wearables</v>
      </c>
    </row>
    <row r="904" spans="1:20" x14ac:dyDescent="0.5">
      <c r="A904">
        <v>668</v>
      </c>
      <c r="B904" t="s">
        <v>1377</v>
      </c>
      <c r="C904" s="2" t="s">
        <v>1378</v>
      </c>
      <c r="D904" s="4">
        <v>27500</v>
      </c>
      <c r="E904" s="4">
        <v>5593</v>
      </c>
      <c r="F904" s="6">
        <f>E904/D904</f>
        <v>0.20338181818181819</v>
      </c>
      <c r="G904" t="s">
        <v>14</v>
      </c>
      <c r="H904" s="4">
        <v>76</v>
      </c>
      <c r="I904" s="4">
        <f>E904/H904</f>
        <v>73.59210526315789</v>
      </c>
      <c r="J904" t="s">
        <v>21</v>
      </c>
      <c r="K904" t="s">
        <v>22</v>
      </c>
      <c r="L904">
        <v>1343797200</v>
      </c>
      <c r="M904" s="10">
        <f>INT(((L904/60)/60)/24)+DATE(1970,1,1)</f>
        <v>41122</v>
      </c>
      <c r="N904">
        <v>1344834000</v>
      </c>
      <c r="O904" s="10">
        <f>INT(((N904/60)/60)/24)+DATE(1970,1,1)</f>
        <v>41134</v>
      </c>
      <c r="P904" t="b">
        <v>0</v>
      </c>
      <c r="Q904" t="b">
        <v>0</v>
      </c>
      <c r="R904" t="s">
        <v>33</v>
      </c>
      <c r="S904" t="str" cm="1">
        <f t="array" ref="S904:T904">_xlfn.TEXTSPLIT(R904,"/")</f>
        <v>theater</v>
      </c>
      <c r="T904" t="str">
        <v>plays</v>
      </c>
    </row>
    <row r="905" spans="1:20" ht="31.5" x14ac:dyDescent="0.5">
      <c r="A905">
        <v>310</v>
      </c>
      <c r="B905" t="s">
        <v>672</v>
      </c>
      <c r="C905" s="2" t="s">
        <v>673</v>
      </c>
      <c r="D905" s="4">
        <v>7800</v>
      </c>
      <c r="E905" s="4">
        <v>1586</v>
      </c>
      <c r="F905" s="6">
        <f>E905/D905</f>
        <v>0.20333333333333334</v>
      </c>
      <c r="G905" t="s">
        <v>14</v>
      </c>
      <c r="H905" s="4">
        <v>16</v>
      </c>
      <c r="I905" s="4">
        <f>E905/H905</f>
        <v>99.125</v>
      </c>
      <c r="J905" t="s">
        <v>21</v>
      </c>
      <c r="K905" t="s">
        <v>22</v>
      </c>
      <c r="L905">
        <v>1270789200</v>
      </c>
      <c r="M905" s="10">
        <f>INT(((L905/60)/60)/24)+DATE(1970,1,1)</f>
        <v>40277</v>
      </c>
      <c r="N905">
        <v>1272171600</v>
      </c>
      <c r="O905" s="10">
        <f>INT(((N905/60)/60)/24)+DATE(1970,1,1)</f>
        <v>40293</v>
      </c>
      <c r="P905" t="b">
        <v>0</v>
      </c>
      <c r="Q905" t="b">
        <v>0</v>
      </c>
      <c r="R905" t="s">
        <v>89</v>
      </c>
      <c r="S905" t="str" cm="1">
        <f t="array" ref="S905:T905">_xlfn.TEXTSPLIT(R905,"/")</f>
        <v>games</v>
      </c>
      <c r="T905" t="str">
        <v>video games</v>
      </c>
    </row>
    <row r="906" spans="1:20" x14ac:dyDescent="0.5">
      <c r="A906">
        <v>711</v>
      </c>
      <c r="B906" t="s">
        <v>1460</v>
      </c>
      <c r="C906" s="2" t="s">
        <v>1461</v>
      </c>
      <c r="D906" s="4">
        <v>6200</v>
      </c>
      <c r="E906" s="4">
        <v>1260</v>
      </c>
      <c r="F906" s="6">
        <f>E906/D906</f>
        <v>0.20322580645161289</v>
      </c>
      <c r="G906" t="s">
        <v>14</v>
      </c>
      <c r="H906" s="4">
        <v>14</v>
      </c>
      <c r="I906" s="4">
        <f>E906/H906</f>
        <v>90</v>
      </c>
      <c r="J906" t="s">
        <v>107</v>
      </c>
      <c r="K906" t="s">
        <v>108</v>
      </c>
      <c r="L906">
        <v>1453615200</v>
      </c>
      <c r="M906" s="10">
        <f>INT(((L906/60)/60)/24)+DATE(1970,1,1)</f>
        <v>42393</v>
      </c>
      <c r="N906">
        <v>1453788000</v>
      </c>
      <c r="O906" s="10">
        <f>INT(((N906/60)/60)/24)+DATE(1970,1,1)</f>
        <v>42395</v>
      </c>
      <c r="P906" t="b">
        <v>1</v>
      </c>
      <c r="Q906" t="b">
        <v>1</v>
      </c>
      <c r="R906" t="s">
        <v>33</v>
      </c>
      <c r="S906" t="str" cm="1">
        <f t="array" ref="S906:T906">_xlfn.TEXTSPLIT(R906,"/")</f>
        <v>theater</v>
      </c>
      <c r="T906" t="str">
        <v>plays</v>
      </c>
    </row>
    <row r="907" spans="1:20" x14ac:dyDescent="0.5">
      <c r="A907">
        <v>907</v>
      </c>
      <c r="B907" t="s">
        <v>1846</v>
      </c>
      <c r="C907" s="2" t="s">
        <v>1847</v>
      </c>
      <c r="D907" s="4">
        <v>9100</v>
      </c>
      <c r="E907" s="4">
        <v>1843</v>
      </c>
      <c r="F907" s="6">
        <f>E907/D907</f>
        <v>0.20252747252747252</v>
      </c>
      <c r="G907" t="s">
        <v>14</v>
      </c>
      <c r="H907" s="4">
        <v>41</v>
      </c>
      <c r="I907" s="4">
        <f>E907/H907</f>
        <v>44.951219512195124</v>
      </c>
      <c r="J907" t="s">
        <v>21</v>
      </c>
      <c r="K907" t="s">
        <v>22</v>
      </c>
      <c r="L907">
        <v>1303880400</v>
      </c>
      <c r="M907" s="10">
        <f>INT(((L907/60)/60)/24)+DATE(1970,1,1)</f>
        <v>40660</v>
      </c>
      <c r="N907">
        <v>1304485200</v>
      </c>
      <c r="O907" s="10">
        <f>INT(((N907/60)/60)/24)+DATE(1970,1,1)</f>
        <v>40667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x14ac:dyDescent="0.5">
      <c r="A908">
        <v>192</v>
      </c>
      <c r="B908" t="s">
        <v>436</v>
      </c>
      <c r="C908" s="2" t="s">
        <v>437</v>
      </c>
      <c r="D908" s="4">
        <v>42600</v>
      </c>
      <c r="E908" s="4">
        <v>8517</v>
      </c>
      <c r="F908" s="6">
        <f>E908/D908</f>
        <v>0.19992957746478873</v>
      </c>
      <c r="G908" t="s">
        <v>14</v>
      </c>
      <c r="H908" s="4">
        <v>243</v>
      </c>
      <c r="I908" s="4">
        <f>E908/H908</f>
        <v>35.049382716049379</v>
      </c>
      <c r="J908" t="s">
        <v>21</v>
      </c>
      <c r="K908" t="s">
        <v>22</v>
      </c>
      <c r="L908">
        <v>1403845200</v>
      </c>
      <c r="M908" s="10">
        <f>INT(((L908/60)/60)/24)+DATE(1970,1,1)</f>
        <v>41817</v>
      </c>
      <c r="N908">
        <v>1404190800</v>
      </c>
      <c r="O908" s="10">
        <f>INT(((N908/60)/60)/24)+DATE(1970,1,1)</f>
        <v>41821</v>
      </c>
      <c r="P908" t="b">
        <v>0</v>
      </c>
      <c r="Q908" t="b">
        <v>0</v>
      </c>
      <c r="R908" t="s">
        <v>23</v>
      </c>
      <c r="S908" t="str" cm="1">
        <f t="array" ref="S908:T908">_xlfn.TEXTSPLIT(R908,"/")</f>
        <v>music</v>
      </c>
      <c r="T908" t="str">
        <v>rock</v>
      </c>
    </row>
    <row r="909" spans="1:20" x14ac:dyDescent="0.5">
      <c r="A909">
        <v>8</v>
      </c>
      <c r="B909" t="s">
        <v>45</v>
      </c>
      <c r="C909" s="2" t="s">
        <v>46</v>
      </c>
      <c r="D909" s="4">
        <v>110100</v>
      </c>
      <c r="E909" s="4">
        <v>21946</v>
      </c>
      <c r="F909" s="6">
        <f>E909/D909</f>
        <v>0.19932788374205268</v>
      </c>
      <c r="G909" t="s">
        <v>47</v>
      </c>
      <c r="H909" s="4">
        <v>708</v>
      </c>
      <c r="I909" s="4">
        <f>E909/H909</f>
        <v>30.997175141242938</v>
      </c>
      <c r="J909" t="s">
        <v>36</v>
      </c>
      <c r="K909" t="s">
        <v>37</v>
      </c>
      <c r="L909">
        <v>1281330000</v>
      </c>
      <c r="M909" s="10">
        <f>INT(((L909/60)/60)/24)+DATE(1970,1,1)</f>
        <v>40399</v>
      </c>
      <c r="N909">
        <v>1281502800</v>
      </c>
      <c r="O909" s="10">
        <f>INT(((N909/60)/60)/24)+DATE(1970,1,1)</f>
        <v>40401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5">
      <c r="A910">
        <v>910</v>
      </c>
      <c r="B910" t="s">
        <v>1852</v>
      </c>
      <c r="C910" s="2" t="s">
        <v>1853</v>
      </c>
      <c r="D910" s="4">
        <v>154500</v>
      </c>
      <c r="E910" s="4">
        <v>30215</v>
      </c>
      <c r="F910" s="6">
        <f>E910/D910</f>
        <v>0.19556634304207121</v>
      </c>
      <c r="G910" t="s">
        <v>74</v>
      </c>
      <c r="H910" s="4">
        <v>296</v>
      </c>
      <c r="I910" s="4">
        <f>E910/H910</f>
        <v>102.07770270270271</v>
      </c>
      <c r="J910" t="s">
        <v>21</v>
      </c>
      <c r="K910" t="s">
        <v>22</v>
      </c>
      <c r="L910">
        <v>1421906400</v>
      </c>
      <c r="M910" s="10">
        <f>INT(((L910/60)/60)/24)+DATE(1970,1,1)</f>
        <v>42026</v>
      </c>
      <c r="N910">
        <v>1421992800</v>
      </c>
      <c r="O910" s="10">
        <f>INT(((N910/60)/60)/24)+DATE(1970,1,1)</f>
        <v>42027</v>
      </c>
      <c r="P910" t="b">
        <v>0</v>
      </c>
      <c r="Q910" t="b">
        <v>0</v>
      </c>
      <c r="R910" t="s">
        <v>33</v>
      </c>
      <c r="S910" t="str" cm="1">
        <f t="array" ref="S910:T910">_xlfn.TEXTSPLIT(R910,"/")</f>
        <v>theater</v>
      </c>
      <c r="T910" t="str">
        <v>plays</v>
      </c>
    </row>
    <row r="911" spans="1:20" x14ac:dyDescent="0.5">
      <c r="A911">
        <v>317</v>
      </c>
      <c r="B911" t="s">
        <v>686</v>
      </c>
      <c r="C911" s="2" t="s">
        <v>687</v>
      </c>
      <c r="D911" s="4">
        <v>6600</v>
      </c>
      <c r="E911" s="4">
        <v>1269</v>
      </c>
      <c r="F911" s="6">
        <f>E911/D911</f>
        <v>0.19227272727272726</v>
      </c>
      <c r="G911" t="s">
        <v>14</v>
      </c>
      <c r="H911" s="4">
        <v>30</v>
      </c>
      <c r="I911" s="4">
        <f>E911/H911</f>
        <v>42.3</v>
      </c>
      <c r="J911" t="s">
        <v>21</v>
      </c>
      <c r="K911" t="s">
        <v>22</v>
      </c>
      <c r="L911">
        <v>1494738000</v>
      </c>
      <c r="M911" s="10">
        <f>INT(((L911/60)/60)/24)+DATE(1970,1,1)</f>
        <v>42869</v>
      </c>
      <c r="N911">
        <v>1495861200</v>
      </c>
      <c r="O911" s="10">
        <f>INT(((N911/60)/60)/24)+DATE(1970,1,1)</f>
        <v>42882</v>
      </c>
      <c r="P911" t="b">
        <v>0</v>
      </c>
      <c r="Q911" t="b">
        <v>0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5">
      <c r="A912">
        <v>956</v>
      </c>
      <c r="B912" t="s">
        <v>1942</v>
      </c>
      <c r="C912" s="2" t="s">
        <v>1943</v>
      </c>
      <c r="D912" s="4">
        <v>187600</v>
      </c>
      <c r="E912" s="4">
        <v>35698</v>
      </c>
      <c r="F912" s="6">
        <f>E912/D912</f>
        <v>0.19028784648187633</v>
      </c>
      <c r="G912" t="s">
        <v>14</v>
      </c>
      <c r="H912" s="4">
        <v>830</v>
      </c>
      <c r="I912" s="4">
        <f>E912/H912</f>
        <v>43.00963855421687</v>
      </c>
      <c r="J912" t="s">
        <v>21</v>
      </c>
      <c r="K912" t="s">
        <v>22</v>
      </c>
      <c r="L912">
        <v>1450764000</v>
      </c>
      <c r="M912" s="10">
        <f>INT(((L912/60)/60)/24)+DATE(1970,1,1)</f>
        <v>42360</v>
      </c>
      <c r="N912">
        <v>1451109600</v>
      </c>
      <c r="O912" s="10">
        <f>INT(((N912/60)/60)/24)+DATE(1970,1,1)</f>
        <v>42364</v>
      </c>
      <c r="P912" t="b">
        <v>0</v>
      </c>
      <c r="Q912" t="b">
        <v>0</v>
      </c>
      <c r="R912" t="s">
        <v>474</v>
      </c>
      <c r="S912" t="str" cm="1">
        <f t="array" ref="S912:T912">_xlfn.TEXTSPLIT(R912,"/")</f>
        <v>film &amp; video</v>
      </c>
      <c r="T912" t="str">
        <v>science fiction</v>
      </c>
    </row>
    <row r="913" spans="1:20" x14ac:dyDescent="0.5">
      <c r="A913">
        <v>367</v>
      </c>
      <c r="B913" t="s">
        <v>786</v>
      </c>
      <c r="C913" s="2" t="s">
        <v>787</v>
      </c>
      <c r="D913" s="4">
        <v>9900</v>
      </c>
      <c r="E913" s="4">
        <v>1870</v>
      </c>
      <c r="F913" s="6">
        <f>E913/D913</f>
        <v>0.18888888888888888</v>
      </c>
      <c r="G913" t="s">
        <v>14</v>
      </c>
      <c r="H913" s="4">
        <v>75</v>
      </c>
      <c r="I913" s="4">
        <f>E913/H913</f>
        <v>24.933333333333334</v>
      </c>
      <c r="J913" t="s">
        <v>21</v>
      </c>
      <c r="K913" t="s">
        <v>22</v>
      </c>
      <c r="L913">
        <v>1413608400</v>
      </c>
      <c r="M913" s="10">
        <f>INT(((L913/60)/60)/24)+DATE(1970,1,1)</f>
        <v>41930</v>
      </c>
      <c r="N913">
        <v>1415685600</v>
      </c>
      <c r="O913" s="10">
        <f>INT(((N913/60)/60)/24)+DATE(1970,1,1)</f>
        <v>41954</v>
      </c>
      <c r="P913" t="b">
        <v>0</v>
      </c>
      <c r="Q913" t="b">
        <v>1</v>
      </c>
      <c r="R913" t="s">
        <v>33</v>
      </c>
      <c r="S913" t="str" cm="1">
        <f t="array" ref="S913:T913">_xlfn.TEXTSPLIT(R913,"/")</f>
        <v>theater</v>
      </c>
      <c r="T913" t="str">
        <v>plays</v>
      </c>
    </row>
    <row r="914" spans="1:20" ht="31.5" x14ac:dyDescent="0.5">
      <c r="A914">
        <v>577</v>
      </c>
      <c r="B914" t="s">
        <v>1198</v>
      </c>
      <c r="C914" s="2" t="s">
        <v>1199</v>
      </c>
      <c r="D914" s="4">
        <v>8200</v>
      </c>
      <c r="E914" s="4">
        <v>1546</v>
      </c>
      <c r="F914" s="6">
        <f>E914/D914</f>
        <v>0.18853658536585366</v>
      </c>
      <c r="G914" t="s">
        <v>74</v>
      </c>
      <c r="H914" s="4">
        <v>37</v>
      </c>
      <c r="I914" s="4">
        <f>E914/H914</f>
        <v>41.783783783783782</v>
      </c>
      <c r="J914" t="s">
        <v>21</v>
      </c>
      <c r="K914" t="s">
        <v>22</v>
      </c>
      <c r="L914">
        <v>1299823200</v>
      </c>
      <c r="M914" s="10">
        <f>INT(((L914/60)/60)/24)+DATE(1970,1,1)</f>
        <v>40613</v>
      </c>
      <c r="N914">
        <v>1302066000</v>
      </c>
      <c r="O914" s="10">
        <f>INT(((N914/60)/60)/24)+DATE(1970,1,1)</f>
        <v>40639</v>
      </c>
      <c r="P914" t="b">
        <v>0</v>
      </c>
      <c r="Q914" t="b">
        <v>0</v>
      </c>
      <c r="R914" t="s">
        <v>159</v>
      </c>
      <c r="S914" t="str" cm="1">
        <f t="array" ref="S914:T914">_xlfn.TEXTSPLIT(R914,"/")</f>
        <v>music</v>
      </c>
      <c r="T914" t="str">
        <v>jazz</v>
      </c>
    </row>
    <row r="915" spans="1:20" x14ac:dyDescent="0.5">
      <c r="A915">
        <v>283</v>
      </c>
      <c r="B915" t="s">
        <v>618</v>
      </c>
      <c r="C915" s="2" t="s">
        <v>619</v>
      </c>
      <c r="D915" s="4">
        <v>8100</v>
      </c>
      <c r="E915" s="4">
        <v>1517</v>
      </c>
      <c r="F915" s="6">
        <f>E915/D915</f>
        <v>0.18728395061728395</v>
      </c>
      <c r="G915" t="s">
        <v>14</v>
      </c>
      <c r="H915" s="4">
        <v>29</v>
      </c>
      <c r="I915" s="4">
        <f>E915/H915</f>
        <v>52.310344827586206</v>
      </c>
      <c r="J915" t="s">
        <v>36</v>
      </c>
      <c r="K915" t="s">
        <v>37</v>
      </c>
      <c r="L915">
        <v>1464584400</v>
      </c>
      <c r="M915" s="10">
        <f>INT(((L915/60)/60)/24)+DATE(1970,1,1)</f>
        <v>42520</v>
      </c>
      <c r="N915">
        <v>1465016400</v>
      </c>
      <c r="O915" s="10">
        <f>INT(((N915/60)/60)/24)+DATE(1970,1,1)</f>
        <v>42525</v>
      </c>
      <c r="P915" t="b">
        <v>0</v>
      </c>
      <c r="Q915" t="b">
        <v>0</v>
      </c>
      <c r="R915" t="s">
        <v>23</v>
      </c>
      <c r="S915" t="str" cm="1">
        <f t="array" ref="S915:T915">_xlfn.TEXTSPLIT(R915,"/")</f>
        <v>music</v>
      </c>
      <c r="T915" t="str">
        <v>rock</v>
      </c>
    </row>
    <row r="916" spans="1:20" x14ac:dyDescent="0.5">
      <c r="A916">
        <v>123</v>
      </c>
      <c r="B916" t="s">
        <v>297</v>
      </c>
      <c r="C916" s="2" t="s">
        <v>298</v>
      </c>
      <c r="D916" s="4">
        <v>177700</v>
      </c>
      <c r="E916" s="4">
        <v>33092</v>
      </c>
      <c r="F916" s="6">
        <f>E916/D916</f>
        <v>0.18622397298818233</v>
      </c>
      <c r="G916" t="s">
        <v>14</v>
      </c>
      <c r="H916" s="4">
        <v>662</v>
      </c>
      <c r="I916" s="4">
        <f>E916/H916</f>
        <v>49.987915407854985</v>
      </c>
      <c r="J916" t="s">
        <v>15</v>
      </c>
      <c r="K916" t="s">
        <v>16</v>
      </c>
      <c r="L916">
        <v>1448344800</v>
      </c>
      <c r="M916" s="10">
        <f>INT(((L916/60)/60)/24)+DATE(1970,1,1)</f>
        <v>42332</v>
      </c>
      <c r="N916">
        <v>1448604000</v>
      </c>
      <c r="O916" s="10">
        <f>INT(((N916/60)/60)/24)+DATE(1970,1,1)</f>
        <v>42335</v>
      </c>
      <c r="P916" t="b">
        <v>1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5">
      <c r="A917">
        <v>926</v>
      </c>
      <c r="B917" t="s">
        <v>1884</v>
      </c>
      <c r="C917" s="2" t="s">
        <v>1885</v>
      </c>
      <c r="D917" s="4">
        <v>8700</v>
      </c>
      <c r="E917" s="4">
        <v>1577</v>
      </c>
      <c r="F917" s="6">
        <f>E917/D917</f>
        <v>0.18126436781609195</v>
      </c>
      <c r="G917" t="s">
        <v>14</v>
      </c>
      <c r="H917" s="4">
        <v>15</v>
      </c>
      <c r="I917" s="4">
        <f>E917/H917</f>
        <v>105.13333333333334</v>
      </c>
      <c r="J917" t="s">
        <v>21</v>
      </c>
      <c r="K917" t="s">
        <v>22</v>
      </c>
      <c r="L917">
        <v>1463029200</v>
      </c>
      <c r="M917" s="10">
        <f>INT(((L917/60)/60)/24)+DATE(1970,1,1)</f>
        <v>42502</v>
      </c>
      <c r="N917">
        <v>1463374800</v>
      </c>
      <c r="O917" s="10">
        <f>INT(((N917/60)/60)/24)+DATE(1970,1,1)</f>
        <v>42506</v>
      </c>
      <c r="P917" t="b">
        <v>0</v>
      </c>
      <c r="Q917" t="b">
        <v>0</v>
      </c>
      <c r="R917" t="s">
        <v>17</v>
      </c>
      <c r="S917" t="str" cm="1">
        <f t="array" ref="S917:T917">_xlfn.TEXTSPLIT(R917,"/")</f>
        <v>food</v>
      </c>
      <c r="T917" t="str">
        <v>food trucks</v>
      </c>
    </row>
    <row r="918" spans="1:20" x14ac:dyDescent="0.5">
      <c r="A918">
        <v>678</v>
      </c>
      <c r="B918" t="s">
        <v>1396</v>
      </c>
      <c r="C918" s="2" t="s">
        <v>1397</v>
      </c>
      <c r="D918" s="4">
        <v>99500</v>
      </c>
      <c r="E918" s="4">
        <v>17879</v>
      </c>
      <c r="F918" s="6">
        <f>E918/D918</f>
        <v>0.17968844221105529</v>
      </c>
      <c r="G918" t="s">
        <v>74</v>
      </c>
      <c r="H918" s="4">
        <v>215</v>
      </c>
      <c r="I918" s="4">
        <f>E918/H918</f>
        <v>83.158139534883716</v>
      </c>
      <c r="J918" t="s">
        <v>21</v>
      </c>
      <c r="K918" t="s">
        <v>22</v>
      </c>
      <c r="L918">
        <v>1547877600</v>
      </c>
      <c r="M918" s="10">
        <f>INT(((L918/60)/60)/24)+DATE(1970,1,1)</f>
        <v>43484</v>
      </c>
      <c r="N918">
        <v>1548050400</v>
      </c>
      <c r="O918" s="10">
        <f>INT(((N918/60)/60)/24)+DATE(1970,1,1)</f>
        <v>43486</v>
      </c>
      <c r="P918" t="b">
        <v>0</v>
      </c>
      <c r="Q918" t="b">
        <v>0</v>
      </c>
      <c r="R918" t="s">
        <v>53</v>
      </c>
      <c r="S918" t="str" cm="1">
        <f t="array" ref="S918:T918">_xlfn.TEXTSPLIT(R918,"/")</f>
        <v>film &amp; video</v>
      </c>
      <c r="T918" t="str">
        <v>drama</v>
      </c>
    </row>
    <row r="919" spans="1:20" x14ac:dyDescent="0.5">
      <c r="A919">
        <v>728</v>
      </c>
      <c r="B919" t="s">
        <v>1494</v>
      </c>
      <c r="C919" s="2" t="s">
        <v>1495</v>
      </c>
      <c r="D919" s="4">
        <v>4200</v>
      </c>
      <c r="E919" s="4">
        <v>735</v>
      </c>
      <c r="F919" s="6">
        <f>E919/D919</f>
        <v>0.17499999999999999</v>
      </c>
      <c r="G919" t="s">
        <v>14</v>
      </c>
      <c r="H919" s="4">
        <v>10</v>
      </c>
      <c r="I919" s="4">
        <f>E919/H919</f>
        <v>73.5</v>
      </c>
      <c r="J919" t="s">
        <v>21</v>
      </c>
      <c r="K919" t="s">
        <v>22</v>
      </c>
      <c r="L919">
        <v>1464152400</v>
      </c>
      <c r="M919" s="10">
        <f>INT(((L919/60)/60)/24)+DATE(1970,1,1)</f>
        <v>42515</v>
      </c>
      <c r="N919">
        <v>1465102800</v>
      </c>
      <c r="O919" s="10">
        <f>INT(((N919/60)/60)/24)+DATE(1970,1,1)</f>
        <v>42526</v>
      </c>
      <c r="P919" t="b">
        <v>0</v>
      </c>
      <c r="Q919" t="b">
        <v>0</v>
      </c>
      <c r="R919" t="s">
        <v>33</v>
      </c>
      <c r="S919" t="str" cm="1">
        <f t="array" ref="S919:T919">_xlfn.TEXTSPLIT(R919,"/")</f>
        <v>theater</v>
      </c>
      <c r="T919" t="str">
        <v>plays</v>
      </c>
    </row>
    <row r="920" spans="1:20" x14ac:dyDescent="0.5">
      <c r="A920">
        <v>286</v>
      </c>
      <c r="B920" t="s">
        <v>624</v>
      </c>
      <c r="C920" s="2" t="s">
        <v>625</v>
      </c>
      <c r="D920" s="4">
        <v>112100</v>
      </c>
      <c r="E920" s="4">
        <v>19557</v>
      </c>
      <c r="F920" s="6">
        <f>E920/D920</f>
        <v>0.17446030330062445</v>
      </c>
      <c r="G920" t="s">
        <v>74</v>
      </c>
      <c r="H920" s="4">
        <v>184</v>
      </c>
      <c r="I920" s="4">
        <f>E920/H920</f>
        <v>106.28804347826087</v>
      </c>
      <c r="J920" t="s">
        <v>21</v>
      </c>
      <c r="K920" t="s">
        <v>22</v>
      </c>
      <c r="L920">
        <v>1479880800</v>
      </c>
      <c r="M920" s="10">
        <f>INT(((L920/60)/60)/24)+DATE(1970,1,1)</f>
        <v>42697</v>
      </c>
      <c r="N920">
        <v>1480485600</v>
      </c>
      <c r="O920" s="10">
        <f>INT(((N920/60)/60)/24)+DATE(1970,1,1)</f>
        <v>42704</v>
      </c>
      <c r="P920" t="b">
        <v>0</v>
      </c>
      <c r="Q920" t="b">
        <v>0</v>
      </c>
      <c r="R920" t="s">
        <v>33</v>
      </c>
      <c r="S920" t="str" cm="1">
        <f t="array" ref="S920:T920">_xlfn.TEXTSPLIT(R920,"/")</f>
        <v>theater</v>
      </c>
      <c r="T920" t="str">
        <v>plays</v>
      </c>
    </row>
    <row r="921" spans="1:20" x14ac:dyDescent="0.5">
      <c r="A921">
        <v>146</v>
      </c>
      <c r="B921" t="s">
        <v>344</v>
      </c>
      <c r="C921" s="2" t="s">
        <v>345</v>
      </c>
      <c r="D921" s="4">
        <v>8800</v>
      </c>
      <c r="E921" s="4">
        <v>1518</v>
      </c>
      <c r="F921" s="6">
        <f>E921/D921</f>
        <v>0.17249999999999999</v>
      </c>
      <c r="G921" t="s">
        <v>74</v>
      </c>
      <c r="H921" s="4">
        <v>51</v>
      </c>
      <c r="I921" s="4">
        <f>E921/H921</f>
        <v>29.764705882352942</v>
      </c>
      <c r="J921" t="s">
        <v>21</v>
      </c>
      <c r="K921" t="s">
        <v>22</v>
      </c>
      <c r="L921">
        <v>1320732000</v>
      </c>
      <c r="M921" s="10">
        <f>INT(((L921/60)/60)/24)+DATE(1970,1,1)</f>
        <v>40855</v>
      </c>
      <c r="N921">
        <v>1322460000</v>
      </c>
      <c r="O921" s="10">
        <f>INT(((N921/60)/60)/24)+DATE(1970,1,1)</f>
        <v>40875</v>
      </c>
      <c r="P921" t="b">
        <v>0</v>
      </c>
      <c r="Q921" t="b">
        <v>0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5">
      <c r="A922">
        <v>578</v>
      </c>
      <c r="B922" t="s">
        <v>1200</v>
      </c>
      <c r="C922" s="2" t="s">
        <v>1201</v>
      </c>
      <c r="D922" s="4">
        <v>96500</v>
      </c>
      <c r="E922" s="4">
        <v>16168</v>
      </c>
      <c r="F922" s="6">
        <f>E922/D922</f>
        <v>0.1675440414507772</v>
      </c>
      <c r="G922" t="s">
        <v>14</v>
      </c>
      <c r="H922" s="4">
        <v>245</v>
      </c>
      <c r="I922" s="4">
        <f>E922/H922</f>
        <v>65.991836734693877</v>
      </c>
      <c r="J922" t="s">
        <v>21</v>
      </c>
      <c r="K922" t="s">
        <v>22</v>
      </c>
      <c r="L922">
        <v>1322719200</v>
      </c>
      <c r="M922" s="10">
        <f>INT(((L922/60)/60)/24)+DATE(1970,1,1)</f>
        <v>40878</v>
      </c>
      <c r="N922">
        <v>1322978400</v>
      </c>
      <c r="O922" s="10">
        <f>INT(((N922/60)/60)/24)+DATE(1970,1,1)</f>
        <v>40881</v>
      </c>
      <c r="P922" t="b">
        <v>0</v>
      </c>
      <c r="Q922" t="b">
        <v>0</v>
      </c>
      <c r="R922" t="s">
        <v>474</v>
      </c>
      <c r="S922" t="str" cm="1">
        <f t="array" ref="S922:T922">_xlfn.TEXTSPLIT(R922,"/")</f>
        <v>film &amp; video</v>
      </c>
      <c r="T922" t="str">
        <v>science fiction</v>
      </c>
    </row>
    <row r="923" spans="1:20" x14ac:dyDescent="0.5">
      <c r="A923">
        <v>434</v>
      </c>
      <c r="B923" t="s">
        <v>917</v>
      </c>
      <c r="C923" s="2" t="s">
        <v>918</v>
      </c>
      <c r="D923" s="4">
        <v>5400</v>
      </c>
      <c r="E923" s="4">
        <v>903</v>
      </c>
      <c r="F923" s="6">
        <f>E923/D923</f>
        <v>0.16722222222222222</v>
      </c>
      <c r="G923" t="s">
        <v>74</v>
      </c>
      <c r="H923" s="4">
        <v>10</v>
      </c>
      <c r="I923" s="4">
        <f>E923/H923</f>
        <v>90.3</v>
      </c>
      <c r="J923" t="s">
        <v>15</v>
      </c>
      <c r="K923" t="s">
        <v>16</v>
      </c>
      <c r="L923">
        <v>1480572000</v>
      </c>
      <c r="M923" s="10">
        <f>INT(((L923/60)/60)/24)+DATE(1970,1,1)</f>
        <v>42705</v>
      </c>
      <c r="N923">
        <v>1481781600</v>
      </c>
      <c r="O923" s="10">
        <f>INT(((N923/60)/60)/24)+DATE(1970,1,1)</f>
        <v>42719</v>
      </c>
      <c r="P923" t="b">
        <v>1</v>
      </c>
      <c r="Q923" t="b">
        <v>0</v>
      </c>
      <c r="R923" t="s">
        <v>33</v>
      </c>
      <c r="S923" t="str" cm="1">
        <f t="array" ref="S923:T923">_xlfn.TEXTSPLIT(R923,"/")</f>
        <v>theater</v>
      </c>
      <c r="T923" t="str">
        <v>plays</v>
      </c>
    </row>
    <row r="924" spans="1:20" x14ac:dyDescent="0.5">
      <c r="A924">
        <v>640</v>
      </c>
      <c r="B924" t="s">
        <v>1322</v>
      </c>
      <c r="C924" s="2" t="s">
        <v>1323</v>
      </c>
      <c r="D924" s="4">
        <v>119800</v>
      </c>
      <c r="E924" s="4">
        <v>19769</v>
      </c>
      <c r="F924" s="6">
        <f>E924/D924</f>
        <v>0.16501669449081802</v>
      </c>
      <c r="G924" t="s">
        <v>14</v>
      </c>
      <c r="H924" s="4">
        <v>257</v>
      </c>
      <c r="I924" s="4">
        <f>E924/H924</f>
        <v>76.922178988326849</v>
      </c>
      <c r="J924" t="s">
        <v>21</v>
      </c>
      <c r="K924" t="s">
        <v>22</v>
      </c>
      <c r="L924">
        <v>1453096800</v>
      </c>
      <c r="M924" s="10">
        <f>INT(((L924/60)/60)/24)+DATE(1970,1,1)</f>
        <v>42387</v>
      </c>
      <c r="N924">
        <v>1453356000</v>
      </c>
      <c r="O924" s="10">
        <f>INT(((N924/60)/60)/24)+DATE(1970,1,1)</f>
        <v>42390</v>
      </c>
      <c r="P924" t="b">
        <v>0</v>
      </c>
      <c r="Q924" t="b">
        <v>0</v>
      </c>
      <c r="R924" t="s">
        <v>33</v>
      </c>
      <c r="S924" t="str" cm="1">
        <f t="array" ref="S924:T924">_xlfn.TEXTSPLIT(R924,"/")</f>
        <v>theater</v>
      </c>
      <c r="T924" t="str">
        <v>plays</v>
      </c>
    </row>
    <row r="925" spans="1:20" x14ac:dyDescent="0.5">
      <c r="A925">
        <v>482</v>
      </c>
      <c r="B925" t="s">
        <v>1011</v>
      </c>
      <c r="C925" s="2" t="s">
        <v>1012</v>
      </c>
      <c r="D925" s="4">
        <v>4200</v>
      </c>
      <c r="E925" s="4">
        <v>689</v>
      </c>
      <c r="F925" s="6">
        <f>E925/D925</f>
        <v>0.16404761904761905</v>
      </c>
      <c r="G925" t="s">
        <v>14</v>
      </c>
      <c r="H925" s="4">
        <v>9</v>
      </c>
      <c r="I925" s="4">
        <f>E925/H925</f>
        <v>76.555555555555557</v>
      </c>
      <c r="J925" t="s">
        <v>21</v>
      </c>
      <c r="K925" t="s">
        <v>22</v>
      </c>
      <c r="L925">
        <v>1330063200</v>
      </c>
      <c r="M925" s="10">
        <f>INT(((L925/60)/60)/24)+DATE(1970,1,1)</f>
        <v>40963</v>
      </c>
      <c r="N925">
        <v>1331013600</v>
      </c>
      <c r="O925" s="10">
        <f>INT(((N925/60)/60)/24)+DATE(1970,1,1)</f>
        <v>40974</v>
      </c>
      <c r="P925" t="b">
        <v>0</v>
      </c>
      <c r="Q925" t="b">
        <v>1</v>
      </c>
      <c r="R925" t="s">
        <v>119</v>
      </c>
      <c r="S925" t="str" cm="1">
        <f t="array" ref="S925:T925">_xlfn.TEXTSPLIT(R925,"/")</f>
        <v>publishing</v>
      </c>
      <c r="T925" t="str">
        <v>fiction</v>
      </c>
    </row>
    <row r="926" spans="1:20" x14ac:dyDescent="0.5">
      <c r="A926">
        <v>293</v>
      </c>
      <c r="B926" t="s">
        <v>638</v>
      </c>
      <c r="C926" s="2" t="s">
        <v>639</v>
      </c>
      <c r="D926" s="4">
        <v>6500</v>
      </c>
      <c r="E926" s="4">
        <v>1065</v>
      </c>
      <c r="F926" s="6">
        <f>E926/D926</f>
        <v>0.16384615384615384</v>
      </c>
      <c r="G926" t="s">
        <v>74</v>
      </c>
      <c r="H926" s="4">
        <v>32</v>
      </c>
      <c r="I926" s="4">
        <f>E926/H926</f>
        <v>33.28125</v>
      </c>
      <c r="J926" t="s">
        <v>107</v>
      </c>
      <c r="K926" t="s">
        <v>108</v>
      </c>
      <c r="L926">
        <v>1286254800</v>
      </c>
      <c r="M926" s="10">
        <f>INT(((L926/60)/60)/24)+DATE(1970,1,1)</f>
        <v>40456</v>
      </c>
      <c r="N926">
        <v>1287032400</v>
      </c>
      <c r="O926" s="10">
        <f>INT(((N926/60)/60)/24)+DATE(1970,1,1)</f>
        <v>40465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x14ac:dyDescent="0.5">
      <c r="A927">
        <v>543</v>
      </c>
      <c r="B927" t="s">
        <v>1131</v>
      </c>
      <c r="C927" s="2" t="s">
        <v>1132</v>
      </c>
      <c r="D927" s="4">
        <v>84900</v>
      </c>
      <c r="E927" s="4">
        <v>13864</v>
      </c>
      <c r="F927" s="6">
        <f>E927/D927</f>
        <v>0.1632979976442874</v>
      </c>
      <c r="G927" t="s">
        <v>14</v>
      </c>
      <c r="H927" s="4">
        <v>180</v>
      </c>
      <c r="I927" s="4">
        <f>E927/H927</f>
        <v>77.022222222222226</v>
      </c>
      <c r="J927" t="s">
        <v>21</v>
      </c>
      <c r="K927" t="s">
        <v>22</v>
      </c>
      <c r="L927">
        <v>1378875600</v>
      </c>
      <c r="M927" s="10">
        <f>INT(((L927/60)/60)/24)+DATE(1970,1,1)</f>
        <v>41528</v>
      </c>
      <c r="N927">
        <v>1380171600</v>
      </c>
      <c r="O927" s="10">
        <f>INT(((N927/60)/60)/24)+DATE(1970,1,1)</f>
        <v>41543</v>
      </c>
      <c r="P927" t="b">
        <v>0</v>
      </c>
      <c r="Q927" t="b">
        <v>0</v>
      </c>
      <c r="R927" t="s">
        <v>89</v>
      </c>
      <c r="S927" t="str" cm="1">
        <f t="array" ref="S927:T927">_xlfn.TEXTSPLIT(R927,"/")</f>
        <v>games</v>
      </c>
      <c r="T927" t="str">
        <v>video games</v>
      </c>
    </row>
    <row r="928" spans="1:20" x14ac:dyDescent="0.5">
      <c r="A928">
        <v>318</v>
      </c>
      <c r="B928" t="s">
        <v>688</v>
      </c>
      <c r="C928" s="2" t="s">
        <v>689</v>
      </c>
      <c r="D928" s="4">
        <v>5700</v>
      </c>
      <c r="E928" s="4">
        <v>903</v>
      </c>
      <c r="F928" s="6">
        <f>E928/D928</f>
        <v>0.15842105263157893</v>
      </c>
      <c r="G928" t="s">
        <v>14</v>
      </c>
      <c r="H928" s="4">
        <v>17</v>
      </c>
      <c r="I928" s="4">
        <f>E928/H928</f>
        <v>53.117647058823529</v>
      </c>
      <c r="J928" t="s">
        <v>21</v>
      </c>
      <c r="K928" t="s">
        <v>22</v>
      </c>
      <c r="L928">
        <v>1392357600</v>
      </c>
      <c r="M928" s="10">
        <f>INT(((L928/60)/60)/24)+DATE(1970,1,1)</f>
        <v>41684</v>
      </c>
      <c r="N928">
        <v>1392530400</v>
      </c>
      <c r="O928" s="10">
        <f>INT(((N928/60)/60)/24)+DATE(1970,1,1)</f>
        <v>41686</v>
      </c>
      <c r="P928" t="b">
        <v>0</v>
      </c>
      <c r="Q928" t="b">
        <v>0</v>
      </c>
      <c r="R928" t="s">
        <v>23</v>
      </c>
      <c r="S928" t="str" cm="1">
        <f t="array" ref="S928:T928">_xlfn.TEXTSPLIT(R928,"/")</f>
        <v>music</v>
      </c>
      <c r="T928" t="str">
        <v>rock</v>
      </c>
    </row>
    <row r="929" spans="1:20" x14ac:dyDescent="0.5">
      <c r="A929">
        <v>534</v>
      </c>
      <c r="B929" t="s">
        <v>1113</v>
      </c>
      <c r="C929" s="2" t="s">
        <v>1114</v>
      </c>
      <c r="D929" s="4">
        <v>89100</v>
      </c>
      <c r="E929" s="4">
        <v>13385</v>
      </c>
      <c r="F929" s="6">
        <f>E929/D929</f>
        <v>0.15022446689113356</v>
      </c>
      <c r="G929" t="s">
        <v>14</v>
      </c>
      <c r="H929" s="4">
        <v>243</v>
      </c>
      <c r="I929" s="4">
        <f>E929/H929</f>
        <v>55.08230452674897</v>
      </c>
      <c r="J929" t="s">
        <v>21</v>
      </c>
      <c r="K929" t="s">
        <v>22</v>
      </c>
      <c r="L929">
        <v>1534482000</v>
      </c>
      <c r="M929" s="10">
        <f>INT(((L929/60)/60)/24)+DATE(1970,1,1)</f>
        <v>43329</v>
      </c>
      <c r="N929">
        <v>1534568400</v>
      </c>
      <c r="O929" s="10">
        <f>INT(((N929/60)/60)/24)+DATE(1970,1,1)</f>
        <v>43330</v>
      </c>
      <c r="P929" t="b">
        <v>0</v>
      </c>
      <c r="Q929" t="b">
        <v>1</v>
      </c>
      <c r="R929" t="s">
        <v>53</v>
      </c>
      <c r="S929" t="str" cm="1">
        <f t="array" ref="S929:T929">_xlfn.TEXTSPLIT(R929,"/")</f>
        <v>film &amp; video</v>
      </c>
      <c r="T929" t="str">
        <v>drama</v>
      </c>
    </row>
    <row r="930" spans="1:20" x14ac:dyDescent="0.5">
      <c r="A930">
        <v>110</v>
      </c>
      <c r="B930" t="s">
        <v>270</v>
      </c>
      <c r="C930" s="2" t="s">
        <v>271</v>
      </c>
      <c r="D930" s="4">
        <v>142400</v>
      </c>
      <c r="E930" s="4">
        <v>21307</v>
      </c>
      <c r="F930" s="6">
        <f>E930/D930</f>
        <v>0.14962780898876404</v>
      </c>
      <c r="G930" t="s">
        <v>14</v>
      </c>
      <c r="H930" s="4">
        <v>296</v>
      </c>
      <c r="I930" s="4">
        <f>E930/H930</f>
        <v>71.983108108108112</v>
      </c>
      <c r="J930" t="s">
        <v>21</v>
      </c>
      <c r="K930" t="s">
        <v>22</v>
      </c>
      <c r="L930">
        <v>1536642000</v>
      </c>
      <c r="M930" s="10">
        <f>INT(((L930/60)/60)/24)+DATE(1970,1,1)</f>
        <v>43354</v>
      </c>
      <c r="N930">
        <v>1538283600</v>
      </c>
      <c r="O930" s="10">
        <f>INT(((N930/60)/60)/24)+DATE(1970,1,1)</f>
        <v>43373</v>
      </c>
      <c r="P930" t="b">
        <v>0</v>
      </c>
      <c r="Q930" t="b">
        <v>0</v>
      </c>
      <c r="R930" t="s">
        <v>17</v>
      </c>
      <c r="S930" t="str" cm="1">
        <f t="array" ref="S930:T930">_xlfn.TEXTSPLIT(R930,"/")</f>
        <v>food</v>
      </c>
      <c r="T930" t="str">
        <v>food trucks</v>
      </c>
    </row>
    <row r="931" spans="1:20" x14ac:dyDescent="0.5">
      <c r="A931">
        <v>345</v>
      </c>
      <c r="B931" t="s">
        <v>742</v>
      </c>
      <c r="C931" s="2" t="s">
        <v>743</v>
      </c>
      <c r="D931" s="4">
        <v>157600</v>
      </c>
      <c r="E931" s="4">
        <v>23159</v>
      </c>
      <c r="F931" s="6">
        <f>E931/D931</f>
        <v>0.14694796954314721</v>
      </c>
      <c r="G931" t="s">
        <v>14</v>
      </c>
      <c r="H931" s="4">
        <v>331</v>
      </c>
      <c r="I931" s="4">
        <f>E931/H931</f>
        <v>69.966767371601208</v>
      </c>
      <c r="J931" t="s">
        <v>40</v>
      </c>
      <c r="K931" t="s">
        <v>41</v>
      </c>
      <c r="L931">
        <v>1436418000</v>
      </c>
      <c r="M931" s="10">
        <f>INT(((L931/60)/60)/24)+DATE(1970,1,1)</f>
        <v>42194</v>
      </c>
      <c r="N931">
        <v>1436504400</v>
      </c>
      <c r="O931" s="10">
        <f>INT(((N931/60)/60)/24)+DATE(1970,1,1)</f>
        <v>42195</v>
      </c>
      <c r="P931" t="b">
        <v>0</v>
      </c>
      <c r="Q931" t="b">
        <v>0</v>
      </c>
      <c r="R931" t="s">
        <v>53</v>
      </c>
      <c r="S931" t="str" cm="1">
        <f t="array" ref="S931:T931">_xlfn.TEXTSPLIT(R931,"/")</f>
        <v>film &amp; video</v>
      </c>
      <c r="T931" t="str">
        <v>drama</v>
      </c>
    </row>
    <row r="932" spans="1:20" x14ac:dyDescent="0.5">
      <c r="A932">
        <v>795</v>
      </c>
      <c r="B932" t="s">
        <v>1625</v>
      </c>
      <c r="C932" s="2" t="s">
        <v>1626</v>
      </c>
      <c r="D932" s="4">
        <v>7100</v>
      </c>
      <c r="E932" s="4">
        <v>1022</v>
      </c>
      <c r="F932" s="6">
        <f>E932/D932</f>
        <v>0.14394366197183098</v>
      </c>
      <c r="G932" t="s">
        <v>14</v>
      </c>
      <c r="H932" s="4">
        <v>31</v>
      </c>
      <c r="I932" s="4">
        <f>E932/H932</f>
        <v>32.967741935483872</v>
      </c>
      <c r="J932" t="s">
        <v>21</v>
      </c>
      <c r="K932" t="s">
        <v>22</v>
      </c>
      <c r="L932">
        <v>1477976400</v>
      </c>
      <c r="M932" s="10">
        <f>INT(((L932/60)/60)/24)+DATE(1970,1,1)</f>
        <v>42675</v>
      </c>
      <c r="N932">
        <v>1478235600</v>
      </c>
      <c r="O932" s="10">
        <f>INT(((N932/60)/60)/24)+DATE(1970,1,1)</f>
        <v>42678</v>
      </c>
      <c r="P932" t="b">
        <v>0</v>
      </c>
      <c r="Q932" t="b">
        <v>0</v>
      </c>
      <c r="R932" t="s">
        <v>53</v>
      </c>
      <c r="S932" t="str" cm="1">
        <f t="array" ref="S932:T932">_xlfn.TEXTSPLIT(R932,"/")</f>
        <v>film &amp; video</v>
      </c>
      <c r="T932" t="str">
        <v>drama</v>
      </c>
    </row>
    <row r="933" spans="1:20" x14ac:dyDescent="0.5">
      <c r="A933">
        <v>378</v>
      </c>
      <c r="B933" t="s">
        <v>808</v>
      </c>
      <c r="C933" s="2" t="s">
        <v>809</v>
      </c>
      <c r="D933" s="4">
        <v>178200</v>
      </c>
      <c r="E933" s="4">
        <v>24882</v>
      </c>
      <c r="F933" s="6">
        <f>E933/D933</f>
        <v>0.13962962962962963</v>
      </c>
      <c r="G933" t="s">
        <v>14</v>
      </c>
      <c r="H933" s="4">
        <v>355</v>
      </c>
      <c r="I933" s="4">
        <f>E933/H933</f>
        <v>70.090140845070422</v>
      </c>
      <c r="J933" t="s">
        <v>21</v>
      </c>
      <c r="K933" t="s">
        <v>22</v>
      </c>
      <c r="L933">
        <v>1526878800</v>
      </c>
      <c r="M933" s="10">
        <f>INT(((L933/60)/60)/24)+DATE(1970,1,1)</f>
        <v>43241</v>
      </c>
      <c r="N933">
        <v>1530162000</v>
      </c>
      <c r="O933" s="10">
        <f>INT(((N933/60)/60)/24)+DATE(1970,1,1)</f>
        <v>43279</v>
      </c>
      <c r="P933" t="b">
        <v>0</v>
      </c>
      <c r="Q933" t="b">
        <v>0</v>
      </c>
      <c r="R933" t="s">
        <v>42</v>
      </c>
      <c r="S933" t="str" cm="1">
        <f t="array" ref="S933:T933">_xlfn.TEXTSPLIT(R933,"/")</f>
        <v>film &amp; video</v>
      </c>
      <c r="T933" t="str">
        <v>documentary</v>
      </c>
    </row>
    <row r="934" spans="1:20" x14ac:dyDescent="0.5">
      <c r="A934">
        <v>505</v>
      </c>
      <c r="B934" t="s">
        <v>1057</v>
      </c>
      <c r="C934" s="2" t="s">
        <v>1058</v>
      </c>
      <c r="D934" s="4">
        <v>89900</v>
      </c>
      <c r="E934" s="4">
        <v>12497</v>
      </c>
      <c r="F934" s="6">
        <f>E934/D934</f>
        <v>0.13901001112347053</v>
      </c>
      <c r="G934" t="s">
        <v>14</v>
      </c>
      <c r="H934" s="4">
        <v>347</v>
      </c>
      <c r="I934" s="4">
        <f>E934/H934</f>
        <v>36.014409221902014</v>
      </c>
      <c r="J934" t="s">
        <v>21</v>
      </c>
      <c r="K934" t="s">
        <v>22</v>
      </c>
      <c r="L934">
        <v>1362722400</v>
      </c>
      <c r="M934" s="10">
        <f>INT(((L934/60)/60)/24)+DATE(1970,1,1)</f>
        <v>41341</v>
      </c>
      <c r="N934">
        <v>1366347600</v>
      </c>
      <c r="O934" s="10">
        <f>INT(((N934/60)/60)/24)+DATE(1970,1,1)</f>
        <v>41383</v>
      </c>
      <c r="P934" t="b">
        <v>0</v>
      </c>
      <c r="Q934" t="b">
        <v>1</v>
      </c>
      <c r="R934" t="s">
        <v>133</v>
      </c>
      <c r="S934" t="str" cm="1">
        <f t="array" ref="S934:T934">_xlfn.TEXTSPLIT(R934,"/")</f>
        <v>publishing</v>
      </c>
      <c r="T934" t="str">
        <v>radio &amp; podcasts</v>
      </c>
    </row>
    <row r="935" spans="1:20" x14ac:dyDescent="0.5">
      <c r="A935">
        <v>611</v>
      </c>
      <c r="B935" t="s">
        <v>1264</v>
      </c>
      <c r="C935" s="2" t="s">
        <v>1265</v>
      </c>
      <c r="D935" s="4">
        <v>8200</v>
      </c>
      <c r="E935" s="4">
        <v>1136</v>
      </c>
      <c r="F935" s="6">
        <f>E935/D935</f>
        <v>0.13853658536585367</v>
      </c>
      <c r="G935" t="s">
        <v>74</v>
      </c>
      <c r="H935" s="4">
        <v>15</v>
      </c>
      <c r="I935" s="4">
        <f>E935/H935</f>
        <v>75.733333333333334</v>
      </c>
      <c r="J935" t="s">
        <v>21</v>
      </c>
      <c r="K935" t="s">
        <v>22</v>
      </c>
      <c r="L935">
        <v>1374728400</v>
      </c>
      <c r="M935" s="10">
        <f>INT(((L935/60)/60)/24)+DATE(1970,1,1)</f>
        <v>41480</v>
      </c>
      <c r="N935">
        <v>1375765200</v>
      </c>
      <c r="O935" s="10">
        <f>INT(((N935/60)/60)/24)+DATE(1970,1,1)</f>
        <v>41492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5">
      <c r="A936">
        <v>486</v>
      </c>
      <c r="B936" t="s">
        <v>1019</v>
      </c>
      <c r="C936" s="2" t="s">
        <v>1020</v>
      </c>
      <c r="D936" s="4">
        <v>5200</v>
      </c>
      <c r="E936" s="4">
        <v>702</v>
      </c>
      <c r="F936" s="6">
        <f>E936/D936</f>
        <v>0.13500000000000001</v>
      </c>
      <c r="G936" t="s">
        <v>14</v>
      </c>
      <c r="H936" s="4">
        <v>21</v>
      </c>
      <c r="I936" s="4">
        <f>E936/H936</f>
        <v>33.428571428571431</v>
      </c>
      <c r="J936" t="s">
        <v>40</v>
      </c>
      <c r="K936" t="s">
        <v>41</v>
      </c>
      <c r="L936">
        <v>1520575200</v>
      </c>
      <c r="M936" s="10">
        <f>INT(((L936/60)/60)/24)+DATE(1970,1,1)</f>
        <v>43168</v>
      </c>
      <c r="N936">
        <v>1521867600</v>
      </c>
      <c r="O936" s="10">
        <f>INT(((N936/60)/60)/24)+DATE(1970,1,1)</f>
        <v>43183</v>
      </c>
      <c r="P936" t="b">
        <v>0</v>
      </c>
      <c r="Q936" t="b">
        <v>1</v>
      </c>
      <c r="R936" t="s">
        <v>206</v>
      </c>
      <c r="S936" t="str" cm="1">
        <f t="array" ref="S936:T936">_xlfn.TEXTSPLIT(R936,"/")</f>
        <v>publishing</v>
      </c>
      <c r="T936" t="str">
        <v>translations</v>
      </c>
    </row>
    <row r="937" spans="1:20" x14ac:dyDescent="0.5">
      <c r="A937">
        <v>374</v>
      </c>
      <c r="B937" t="s">
        <v>800</v>
      </c>
      <c r="C937" s="2" t="s">
        <v>801</v>
      </c>
      <c r="D937" s="4">
        <v>167400</v>
      </c>
      <c r="E937" s="4">
        <v>22073</v>
      </c>
      <c r="F937" s="6">
        <f>E937/D937</f>
        <v>0.13185782556750297</v>
      </c>
      <c r="G937" t="s">
        <v>14</v>
      </c>
      <c r="H937" s="4">
        <v>441</v>
      </c>
      <c r="I937" s="4">
        <f>E937/H937</f>
        <v>50.05215419501134</v>
      </c>
      <c r="J937" t="s">
        <v>21</v>
      </c>
      <c r="K937" t="s">
        <v>22</v>
      </c>
      <c r="L937">
        <v>1547186400</v>
      </c>
      <c r="M937" s="10">
        <f>INT(((L937/60)/60)/24)+DATE(1970,1,1)</f>
        <v>43476</v>
      </c>
      <c r="N937">
        <v>1547618400</v>
      </c>
      <c r="O937" s="10">
        <f>INT(((N937/60)/60)/24)+DATE(1970,1,1)</f>
        <v>43481</v>
      </c>
      <c r="P937" t="b">
        <v>0</v>
      </c>
      <c r="Q937" t="b">
        <v>1</v>
      </c>
      <c r="R937" t="s">
        <v>42</v>
      </c>
      <c r="S937" t="str" cm="1">
        <f t="array" ref="S937:T937">_xlfn.TEXTSPLIT(R937,"/")</f>
        <v>film &amp; video</v>
      </c>
      <c r="T937" t="str">
        <v>documentary</v>
      </c>
    </row>
    <row r="938" spans="1:20" ht="31.5" x14ac:dyDescent="0.5">
      <c r="A938">
        <v>941</v>
      </c>
      <c r="B938" t="s">
        <v>1913</v>
      </c>
      <c r="C938" s="2" t="s">
        <v>1914</v>
      </c>
      <c r="D938" s="4">
        <v>43000</v>
      </c>
      <c r="E938" s="4">
        <v>5615</v>
      </c>
      <c r="F938" s="6">
        <f>E938/D938</f>
        <v>0.1305813953488372</v>
      </c>
      <c r="G938" t="s">
        <v>14</v>
      </c>
      <c r="H938" s="4">
        <v>78</v>
      </c>
      <c r="I938" s="4">
        <f>E938/H938</f>
        <v>71.987179487179489</v>
      </c>
      <c r="J938" t="s">
        <v>21</v>
      </c>
      <c r="K938" t="s">
        <v>22</v>
      </c>
      <c r="L938">
        <v>1294552800</v>
      </c>
      <c r="M938" s="10">
        <f>INT(((L938/60)/60)/24)+DATE(1970,1,1)</f>
        <v>40552</v>
      </c>
      <c r="N938">
        <v>1297576800</v>
      </c>
      <c r="O938" s="10">
        <f>INT(((N938/60)/60)/24)+DATE(1970,1,1)</f>
        <v>40587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5">
      <c r="A939">
        <v>743</v>
      </c>
      <c r="B939" t="s">
        <v>1522</v>
      </c>
      <c r="C939" s="2" t="s">
        <v>1523</v>
      </c>
      <c r="D939" s="4">
        <v>3900</v>
      </c>
      <c r="E939" s="4">
        <v>504</v>
      </c>
      <c r="F939" s="6">
        <f>E939/D939</f>
        <v>0.12923076923076923</v>
      </c>
      <c r="G939" t="s">
        <v>14</v>
      </c>
      <c r="H939" s="4">
        <v>17</v>
      </c>
      <c r="I939" s="4">
        <f>E939/H939</f>
        <v>29.647058823529413</v>
      </c>
      <c r="J939" t="s">
        <v>21</v>
      </c>
      <c r="K939" t="s">
        <v>22</v>
      </c>
      <c r="L939">
        <v>1445403600</v>
      </c>
      <c r="M939" s="10">
        <f>INT(((L939/60)/60)/24)+DATE(1970,1,1)</f>
        <v>42298</v>
      </c>
      <c r="N939">
        <v>1445922000</v>
      </c>
      <c r="O939" s="10">
        <f>INT(((N939/60)/60)/24)+DATE(1970,1,1)</f>
        <v>42304</v>
      </c>
      <c r="P939" t="b">
        <v>0</v>
      </c>
      <c r="Q939" t="b">
        <v>1</v>
      </c>
      <c r="R939" t="s">
        <v>33</v>
      </c>
      <c r="S939" t="str" cm="1">
        <f t="array" ref="S939:T939">_xlfn.TEXTSPLIT(R939,"/")</f>
        <v>theater</v>
      </c>
      <c r="T939" t="str">
        <v>plays</v>
      </c>
    </row>
    <row r="940" spans="1:20" x14ac:dyDescent="0.5">
      <c r="A940">
        <v>592</v>
      </c>
      <c r="B940" t="s">
        <v>1226</v>
      </c>
      <c r="C940" s="2" t="s">
        <v>1227</v>
      </c>
      <c r="D940" s="4">
        <v>156800</v>
      </c>
      <c r="E940" s="4">
        <v>20243</v>
      </c>
      <c r="F940" s="6">
        <f>E940/D940</f>
        <v>0.12910076530612244</v>
      </c>
      <c r="G940" t="s">
        <v>14</v>
      </c>
      <c r="H940" s="4">
        <v>253</v>
      </c>
      <c r="I940" s="4">
        <f>E940/H940</f>
        <v>80.011857707509876</v>
      </c>
      <c r="J940" t="s">
        <v>21</v>
      </c>
      <c r="K940" t="s">
        <v>22</v>
      </c>
      <c r="L940">
        <v>1401426000</v>
      </c>
      <c r="M940" s="10">
        <f>INT(((L940/60)/60)/24)+DATE(1970,1,1)</f>
        <v>41789</v>
      </c>
      <c r="N940">
        <v>1402203600</v>
      </c>
      <c r="O940" s="10">
        <f>INT(((N940/60)/60)/24)+DATE(1970,1,1)</f>
        <v>41798</v>
      </c>
      <c r="P940" t="b">
        <v>0</v>
      </c>
      <c r="Q940" t="b">
        <v>0</v>
      </c>
      <c r="R940" t="s">
        <v>33</v>
      </c>
      <c r="S940" t="str" cm="1">
        <f t="array" ref="S940:T940">_xlfn.TEXTSPLIT(R940,"/")</f>
        <v>theater</v>
      </c>
      <c r="T940" t="str">
        <v>plays</v>
      </c>
    </row>
    <row r="941" spans="1:20" x14ac:dyDescent="0.5">
      <c r="A941">
        <v>562</v>
      </c>
      <c r="B941" t="s">
        <v>1168</v>
      </c>
      <c r="C941" s="2" t="s">
        <v>1169</v>
      </c>
      <c r="D941" s="4">
        <v>9900</v>
      </c>
      <c r="E941" s="4">
        <v>1269</v>
      </c>
      <c r="F941" s="6">
        <f>E941/D941</f>
        <v>0.12818181818181817</v>
      </c>
      <c r="G941" t="s">
        <v>14</v>
      </c>
      <c r="H941" s="4">
        <v>26</v>
      </c>
      <c r="I941" s="4">
        <f>E941/H941</f>
        <v>48.807692307692307</v>
      </c>
      <c r="J941" t="s">
        <v>98</v>
      </c>
      <c r="K941" t="s">
        <v>99</v>
      </c>
      <c r="L941">
        <v>1552366800</v>
      </c>
      <c r="M941" s="10">
        <f>INT(((L941/60)/60)/24)+DATE(1970,1,1)</f>
        <v>43536</v>
      </c>
      <c r="N941">
        <v>1552539600</v>
      </c>
      <c r="O941" s="10">
        <f>INT(((N941/60)/60)/24)+DATE(1970,1,1)</f>
        <v>43538</v>
      </c>
      <c r="P941" t="b">
        <v>0</v>
      </c>
      <c r="Q941" t="b">
        <v>0</v>
      </c>
      <c r="R941" t="s">
        <v>23</v>
      </c>
      <c r="S941" t="str" cm="1">
        <f t="array" ref="S941:T941">_xlfn.TEXTSPLIT(R941,"/")</f>
        <v>music</v>
      </c>
      <c r="T941" t="str">
        <v>rock</v>
      </c>
    </row>
    <row r="942" spans="1:20" x14ac:dyDescent="0.5">
      <c r="A942">
        <v>904</v>
      </c>
      <c r="B942" t="s">
        <v>1840</v>
      </c>
      <c r="C942" s="2" t="s">
        <v>1841</v>
      </c>
      <c r="D942" s="4">
        <v>6500</v>
      </c>
      <c r="E942" s="4">
        <v>795</v>
      </c>
      <c r="F942" s="6">
        <f>E942/D942</f>
        <v>0.12230769230769231</v>
      </c>
      <c r="G942" t="s">
        <v>14</v>
      </c>
      <c r="H942" s="4">
        <v>16</v>
      </c>
      <c r="I942" s="4">
        <f>E942/H942</f>
        <v>49.6875</v>
      </c>
      <c r="J942" t="s">
        <v>21</v>
      </c>
      <c r="K942" t="s">
        <v>22</v>
      </c>
      <c r="L942">
        <v>1349326800</v>
      </c>
      <c r="M942" s="10">
        <f>INT(((L942/60)/60)/24)+DATE(1970,1,1)</f>
        <v>41186</v>
      </c>
      <c r="N942">
        <v>1349672400</v>
      </c>
      <c r="O942" s="10">
        <f>INT(((N942/60)/60)/24)+DATE(1970,1,1)</f>
        <v>41190</v>
      </c>
      <c r="P942" t="b">
        <v>0</v>
      </c>
      <c r="Q942" t="b">
        <v>0</v>
      </c>
      <c r="R942" t="s">
        <v>133</v>
      </c>
      <c r="S942" t="str" cm="1">
        <f t="array" ref="S942:T942">_xlfn.TEXTSPLIT(R942,"/")</f>
        <v>publishing</v>
      </c>
      <c r="T942" t="str">
        <v>radio &amp; podcasts</v>
      </c>
    </row>
    <row r="943" spans="1:20" x14ac:dyDescent="0.5">
      <c r="A943">
        <v>63</v>
      </c>
      <c r="B943" t="s">
        <v>174</v>
      </c>
      <c r="C943" s="2" t="s">
        <v>175</v>
      </c>
      <c r="D943" s="4">
        <v>4700</v>
      </c>
      <c r="E943" s="4">
        <v>557</v>
      </c>
      <c r="F943" s="6">
        <f>E943/D943</f>
        <v>0.11851063829787234</v>
      </c>
      <c r="G943" t="s">
        <v>14</v>
      </c>
      <c r="H943" s="4">
        <v>5</v>
      </c>
      <c r="I943" s="4">
        <f>E943/H943</f>
        <v>111.4</v>
      </c>
      <c r="J943" t="s">
        <v>21</v>
      </c>
      <c r="K943" t="s">
        <v>22</v>
      </c>
      <c r="L943">
        <v>1493355600</v>
      </c>
      <c r="M943" s="10">
        <f>INT(((L943/60)/60)/24)+DATE(1970,1,1)</f>
        <v>42853</v>
      </c>
      <c r="N943">
        <v>1493874000</v>
      </c>
      <c r="O943" s="10">
        <f>INT(((N943/60)/60)/24)+DATE(1970,1,1)</f>
        <v>42859</v>
      </c>
      <c r="P943" t="b">
        <v>0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5">
      <c r="A944">
        <v>358</v>
      </c>
      <c r="B944" t="s">
        <v>768</v>
      </c>
      <c r="C944" s="2" t="s">
        <v>769</v>
      </c>
      <c r="D944" s="4">
        <v>9700</v>
      </c>
      <c r="E944" s="4">
        <v>1146</v>
      </c>
      <c r="F944" s="6">
        <f>E944/D944</f>
        <v>0.11814432989690722</v>
      </c>
      <c r="G944" t="s">
        <v>14</v>
      </c>
      <c r="H944" s="4">
        <v>23</v>
      </c>
      <c r="I944" s="4">
        <f>E944/H944</f>
        <v>49.826086956521742</v>
      </c>
      <c r="J944" t="s">
        <v>15</v>
      </c>
      <c r="K944" t="s">
        <v>16</v>
      </c>
      <c r="L944">
        <v>1533877200</v>
      </c>
      <c r="M944" s="10">
        <f>INT(((L944/60)/60)/24)+DATE(1970,1,1)</f>
        <v>43322</v>
      </c>
      <c r="N944">
        <v>1534136400</v>
      </c>
      <c r="O944" s="10">
        <f>INT(((N944/60)/60)/24)+DATE(1970,1,1)</f>
        <v>43325</v>
      </c>
      <c r="P944" t="b">
        <v>1</v>
      </c>
      <c r="Q944" t="b">
        <v>0</v>
      </c>
      <c r="R944" t="s">
        <v>122</v>
      </c>
      <c r="S944" t="str" cm="1">
        <f t="array" ref="S944:T944">_xlfn.TEXTSPLIT(R944,"/")</f>
        <v>photography</v>
      </c>
      <c r="T944" t="str">
        <v>photography books</v>
      </c>
    </row>
    <row r="945" spans="1:20" x14ac:dyDescent="0.5">
      <c r="A945">
        <v>638</v>
      </c>
      <c r="B945" t="s">
        <v>1318</v>
      </c>
      <c r="C945" s="2" t="s">
        <v>1319</v>
      </c>
      <c r="D945" s="4">
        <v>81600</v>
      </c>
      <c r="E945" s="4">
        <v>9318</v>
      </c>
      <c r="F945" s="6">
        <f>E945/D945</f>
        <v>0.11419117647058824</v>
      </c>
      <c r="G945" t="s">
        <v>14</v>
      </c>
      <c r="H945" s="4">
        <v>94</v>
      </c>
      <c r="I945" s="4">
        <f>E945/H945</f>
        <v>99.127659574468083</v>
      </c>
      <c r="J945" t="s">
        <v>21</v>
      </c>
      <c r="K945" t="s">
        <v>22</v>
      </c>
      <c r="L945">
        <v>1280206800</v>
      </c>
      <c r="M945" s="10">
        <f>INT(((L945/60)/60)/24)+DATE(1970,1,1)</f>
        <v>40386</v>
      </c>
      <c r="N945">
        <v>1281243600</v>
      </c>
      <c r="O945" s="10">
        <f>INT(((N945/60)/60)/24)+DATE(1970,1,1)</f>
        <v>40398</v>
      </c>
      <c r="P945" t="b">
        <v>0</v>
      </c>
      <c r="Q945" t="b">
        <v>1</v>
      </c>
      <c r="R945" t="s">
        <v>33</v>
      </c>
      <c r="S945" t="str" cm="1">
        <f t="array" ref="S945:T945">_xlfn.TEXTSPLIT(R945,"/")</f>
        <v>theater</v>
      </c>
      <c r="T945" t="str">
        <v>plays</v>
      </c>
    </row>
    <row r="946" spans="1:20" x14ac:dyDescent="0.5">
      <c r="A946">
        <v>388</v>
      </c>
      <c r="B946" t="s">
        <v>828</v>
      </c>
      <c r="C946" s="2" t="s">
        <v>829</v>
      </c>
      <c r="D946" s="4">
        <v>114800</v>
      </c>
      <c r="E946" s="4">
        <v>12938</v>
      </c>
      <c r="F946" s="6">
        <f>E946/D946</f>
        <v>0.11270034843205574</v>
      </c>
      <c r="G946" t="s">
        <v>74</v>
      </c>
      <c r="H946" s="4">
        <v>145</v>
      </c>
      <c r="I946" s="4">
        <f>E946/H946</f>
        <v>89.227586206896547</v>
      </c>
      <c r="J946" t="s">
        <v>98</v>
      </c>
      <c r="K946" t="s">
        <v>99</v>
      </c>
      <c r="L946">
        <v>1325656800</v>
      </c>
      <c r="M946" s="10">
        <f>INT(((L946/60)/60)/24)+DATE(1970,1,1)</f>
        <v>40912</v>
      </c>
      <c r="N946">
        <v>1325829600</v>
      </c>
      <c r="O946" s="10">
        <f>INT(((N946/60)/60)/24)+DATE(1970,1,1)</f>
        <v>40914</v>
      </c>
      <c r="P946" t="b">
        <v>0</v>
      </c>
      <c r="Q946" t="b">
        <v>0</v>
      </c>
      <c r="R946" t="s">
        <v>60</v>
      </c>
      <c r="S946" t="str" cm="1">
        <f t="array" ref="S946:T946">_xlfn.TEXTSPLIT(R946,"/")</f>
        <v>music</v>
      </c>
      <c r="T946" t="str">
        <v>indie rock</v>
      </c>
    </row>
    <row r="947" spans="1:20" x14ac:dyDescent="0.5">
      <c r="A947">
        <v>529</v>
      </c>
      <c r="B947" t="s">
        <v>1103</v>
      </c>
      <c r="C947" s="2" t="s">
        <v>1104</v>
      </c>
      <c r="D947" s="4">
        <v>5100</v>
      </c>
      <c r="E947" s="4">
        <v>574</v>
      </c>
      <c r="F947" s="6">
        <f>E947/D947</f>
        <v>0.11254901960784314</v>
      </c>
      <c r="G947" t="s">
        <v>14</v>
      </c>
      <c r="H947" s="4">
        <v>9</v>
      </c>
      <c r="I947" s="4">
        <f>E947/H947</f>
        <v>63.777777777777779</v>
      </c>
      <c r="J947" t="s">
        <v>21</v>
      </c>
      <c r="K947" t="s">
        <v>22</v>
      </c>
      <c r="L947">
        <v>1399698000</v>
      </c>
      <c r="M947" s="10">
        <f>INT(((L947/60)/60)/24)+DATE(1970,1,1)</f>
        <v>41769</v>
      </c>
      <c r="N947">
        <v>1402117200</v>
      </c>
      <c r="O947" s="10">
        <f>INT(((N947/60)/60)/24)+DATE(1970,1,1)</f>
        <v>41797</v>
      </c>
      <c r="P947" t="b">
        <v>0</v>
      </c>
      <c r="Q947" t="b">
        <v>0</v>
      </c>
      <c r="R947" t="s">
        <v>89</v>
      </c>
      <c r="S947" t="str" cm="1">
        <f t="array" ref="S947:T947">_xlfn.TEXTSPLIT(R947,"/")</f>
        <v>games</v>
      </c>
      <c r="T947" t="str">
        <v>video games</v>
      </c>
    </row>
    <row r="948" spans="1:20" x14ac:dyDescent="0.5">
      <c r="A948">
        <v>415</v>
      </c>
      <c r="B948" t="s">
        <v>880</v>
      </c>
      <c r="C948" s="2" t="s">
        <v>881</v>
      </c>
      <c r="D948" s="4">
        <v>113500</v>
      </c>
      <c r="E948" s="4">
        <v>12552</v>
      </c>
      <c r="F948" s="6">
        <f>E948/D948</f>
        <v>0.11059030837004405</v>
      </c>
      <c r="G948" t="s">
        <v>14</v>
      </c>
      <c r="H948" s="4">
        <v>418</v>
      </c>
      <c r="I948" s="4">
        <f>E948/H948</f>
        <v>30.028708133971293</v>
      </c>
      <c r="J948" t="s">
        <v>21</v>
      </c>
      <c r="K948" t="s">
        <v>22</v>
      </c>
      <c r="L948">
        <v>1326434400</v>
      </c>
      <c r="M948" s="10">
        <f>INT(((L948/60)/60)/24)+DATE(1970,1,1)</f>
        <v>40921</v>
      </c>
      <c r="N948">
        <v>1327903200</v>
      </c>
      <c r="O948" s="10">
        <f>INT(((N948/60)/60)/24)+DATE(1970,1,1)</f>
        <v>40938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5">
      <c r="A949">
        <v>236</v>
      </c>
      <c r="B949" t="s">
        <v>524</v>
      </c>
      <c r="C949" s="2" t="s">
        <v>525</v>
      </c>
      <c r="D949" s="4">
        <v>39500</v>
      </c>
      <c r="E949" s="4">
        <v>4323</v>
      </c>
      <c r="F949" s="6">
        <f>E949/D949</f>
        <v>0.10944303797468355</v>
      </c>
      <c r="G949" t="s">
        <v>14</v>
      </c>
      <c r="H949" s="4">
        <v>57</v>
      </c>
      <c r="I949" s="4">
        <f>E949/H949</f>
        <v>75.84210526315789</v>
      </c>
      <c r="J949" t="s">
        <v>26</v>
      </c>
      <c r="K949" t="s">
        <v>27</v>
      </c>
      <c r="L949">
        <v>1561438800</v>
      </c>
      <c r="M949" s="10">
        <f>INT(((L949/60)/60)/24)+DATE(1970,1,1)</f>
        <v>43641</v>
      </c>
      <c r="N949">
        <v>1562043600</v>
      </c>
      <c r="O949" s="10">
        <f>INT(((N949/60)/60)/24)+DATE(1970,1,1)</f>
        <v>43648</v>
      </c>
      <c r="P949" t="b">
        <v>0</v>
      </c>
      <c r="Q949" t="b">
        <v>1</v>
      </c>
      <c r="R949" t="s">
        <v>23</v>
      </c>
      <c r="S949" t="str" cm="1">
        <f t="array" ref="S949:T949">_xlfn.TEXTSPLIT(R949,"/")</f>
        <v>music</v>
      </c>
      <c r="T949" t="str">
        <v>rock</v>
      </c>
    </row>
    <row r="950" spans="1:20" x14ac:dyDescent="0.5">
      <c r="A950">
        <v>423</v>
      </c>
      <c r="B950" t="s">
        <v>895</v>
      </c>
      <c r="C950" s="2" t="s">
        <v>896</v>
      </c>
      <c r="D950" s="4">
        <v>147800</v>
      </c>
      <c r="E950" s="4">
        <v>15723</v>
      </c>
      <c r="F950" s="6">
        <f>E950/D950</f>
        <v>0.10638024357239513</v>
      </c>
      <c r="G950" t="s">
        <v>14</v>
      </c>
      <c r="H950" s="4">
        <v>162</v>
      </c>
      <c r="I950" s="4">
        <f>E950/H950</f>
        <v>97.055555555555557</v>
      </c>
      <c r="J950" t="s">
        <v>21</v>
      </c>
      <c r="K950" t="s">
        <v>22</v>
      </c>
      <c r="L950">
        <v>1316667600</v>
      </c>
      <c r="M950" s="10">
        <f>INT(((L950/60)/60)/24)+DATE(1970,1,1)</f>
        <v>40808</v>
      </c>
      <c r="N950">
        <v>1316840400</v>
      </c>
      <c r="O950" s="10">
        <f>INT(((N950/60)/60)/24)+DATE(1970,1,1)</f>
        <v>40810</v>
      </c>
      <c r="P950" t="b">
        <v>0</v>
      </c>
      <c r="Q950" t="b">
        <v>1</v>
      </c>
      <c r="R950" t="s">
        <v>17</v>
      </c>
      <c r="S950" t="str" cm="1">
        <f t="array" ref="S950:T950">_xlfn.TEXTSPLIT(R950,"/")</f>
        <v>food</v>
      </c>
      <c r="T950" t="str">
        <v>food trucks</v>
      </c>
    </row>
    <row r="951" spans="1:20" x14ac:dyDescent="0.5">
      <c r="A951">
        <v>171</v>
      </c>
      <c r="B951" t="s">
        <v>394</v>
      </c>
      <c r="C951" s="2" t="s">
        <v>395</v>
      </c>
      <c r="D951" s="4">
        <v>4900</v>
      </c>
      <c r="E951" s="4">
        <v>521</v>
      </c>
      <c r="F951" s="6">
        <f>E951/D951</f>
        <v>0.1063265306122449</v>
      </c>
      <c r="G951" t="s">
        <v>14</v>
      </c>
      <c r="H951" s="4">
        <v>5</v>
      </c>
      <c r="I951" s="4">
        <f>E951/H951</f>
        <v>104.2</v>
      </c>
      <c r="J951" t="s">
        <v>21</v>
      </c>
      <c r="K951" t="s">
        <v>22</v>
      </c>
      <c r="L951">
        <v>1395291600</v>
      </c>
      <c r="M951" s="10">
        <f>INT(((L951/60)/60)/24)+DATE(1970,1,1)</f>
        <v>41718</v>
      </c>
      <c r="N951">
        <v>1397192400</v>
      </c>
      <c r="O951" s="10">
        <f>INT(((N951/60)/60)/24)+DATE(1970,1,1)</f>
        <v>41740</v>
      </c>
      <c r="P951" t="b">
        <v>0</v>
      </c>
      <c r="Q951" t="b">
        <v>0</v>
      </c>
      <c r="R951" t="s">
        <v>206</v>
      </c>
      <c r="S951" t="str" cm="1">
        <f t="array" ref="S951:T951">_xlfn.TEXTSPLIT(R951,"/")</f>
        <v>publishing</v>
      </c>
      <c r="T951" t="str">
        <v>translations</v>
      </c>
    </row>
    <row r="952" spans="1:20" x14ac:dyDescent="0.5">
      <c r="A952">
        <v>775</v>
      </c>
      <c r="B952" t="s">
        <v>1585</v>
      </c>
      <c r="C952" s="2" t="s">
        <v>1586</v>
      </c>
      <c r="D952" s="4">
        <v>9400</v>
      </c>
      <c r="E952" s="4">
        <v>968</v>
      </c>
      <c r="F952" s="6">
        <f>E952/D952</f>
        <v>0.10297872340425532</v>
      </c>
      <c r="G952" t="s">
        <v>14</v>
      </c>
      <c r="H952" s="4">
        <v>10</v>
      </c>
      <c r="I952" s="4">
        <f>E952/H952</f>
        <v>96.8</v>
      </c>
      <c r="J952" t="s">
        <v>21</v>
      </c>
      <c r="K952" t="s">
        <v>22</v>
      </c>
      <c r="L952">
        <v>1415253600</v>
      </c>
      <c r="M952" s="10">
        <f>INT(((L952/60)/60)/24)+DATE(1970,1,1)</f>
        <v>41949</v>
      </c>
      <c r="N952">
        <v>1416117600</v>
      </c>
      <c r="O952" s="10">
        <f>INT(((N952/60)/60)/24)+DATE(1970,1,1)</f>
        <v>41959</v>
      </c>
      <c r="P952" t="b">
        <v>0</v>
      </c>
      <c r="Q952" t="b">
        <v>0</v>
      </c>
      <c r="R952" t="s">
        <v>23</v>
      </c>
      <c r="S952" t="str" cm="1">
        <f t="array" ref="S952:T952">_xlfn.TEXTSPLIT(R952,"/")</f>
        <v>music</v>
      </c>
      <c r="T952" t="str">
        <v>rock</v>
      </c>
    </row>
    <row r="953" spans="1:20" x14ac:dyDescent="0.5">
      <c r="A953">
        <v>377</v>
      </c>
      <c r="B953" t="s">
        <v>806</v>
      </c>
      <c r="C953" s="2" t="s">
        <v>807</v>
      </c>
      <c r="D953" s="4">
        <v>49700</v>
      </c>
      <c r="E953" s="4">
        <v>5098</v>
      </c>
      <c r="F953" s="6">
        <f>E953/D953</f>
        <v>0.10257545271629778</v>
      </c>
      <c r="G953" t="s">
        <v>14</v>
      </c>
      <c r="H953" s="4">
        <v>127</v>
      </c>
      <c r="I953" s="4">
        <f>E953/H953</f>
        <v>40.14173228346457</v>
      </c>
      <c r="J953" t="s">
        <v>21</v>
      </c>
      <c r="K953" t="s">
        <v>22</v>
      </c>
      <c r="L953">
        <v>1571720400</v>
      </c>
      <c r="M953" s="10">
        <f>INT(((L953/60)/60)/24)+DATE(1970,1,1)</f>
        <v>43760</v>
      </c>
      <c r="N953">
        <v>1572933600</v>
      </c>
      <c r="O953" s="10">
        <f>INT(((N953/60)/60)/24)+DATE(1970,1,1)</f>
        <v>43774</v>
      </c>
      <c r="P953" t="b">
        <v>0</v>
      </c>
      <c r="Q953" t="b">
        <v>0</v>
      </c>
      <c r="R953" t="s">
        <v>33</v>
      </c>
      <c r="S953" t="str" cm="1">
        <f t="array" ref="S953:T953">_xlfn.TEXTSPLIT(R953,"/")</f>
        <v>theater</v>
      </c>
      <c r="T953" t="str">
        <v>plays</v>
      </c>
    </row>
    <row r="954" spans="1:20" x14ac:dyDescent="0.5">
      <c r="A954">
        <v>946</v>
      </c>
      <c r="B954" t="s">
        <v>1922</v>
      </c>
      <c r="C954" s="2" t="s">
        <v>1923</v>
      </c>
      <c r="D954" s="4">
        <v>153700</v>
      </c>
      <c r="E954" s="4">
        <v>15238</v>
      </c>
      <c r="F954" s="6">
        <f>E954/D954</f>
        <v>9.9141184124918666E-2</v>
      </c>
      <c r="G954" t="s">
        <v>14</v>
      </c>
      <c r="H954" s="4">
        <v>181</v>
      </c>
      <c r="I954" s="4">
        <f>E954/H954</f>
        <v>84.187845303867405</v>
      </c>
      <c r="J954" t="s">
        <v>21</v>
      </c>
      <c r="K954" t="s">
        <v>22</v>
      </c>
      <c r="L954">
        <v>1308200400</v>
      </c>
      <c r="M954" s="10">
        <f>INT(((L954/60)/60)/24)+DATE(1970,1,1)</f>
        <v>40710</v>
      </c>
      <c r="N954">
        <v>1308373200</v>
      </c>
      <c r="O954" s="10">
        <f>INT(((N954/60)/60)/24)+DATE(1970,1,1)</f>
        <v>40712</v>
      </c>
      <c r="P954" t="b">
        <v>0</v>
      </c>
      <c r="Q954" t="b">
        <v>0</v>
      </c>
      <c r="R954" t="s">
        <v>33</v>
      </c>
      <c r="S954" t="str" cm="1">
        <f t="array" ref="S954:T954">_xlfn.TEXTSPLIT(R954,"/")</f>
        <v>theater</v>
      </c>
      <c r="T954" t="str">
        <v>plays</v>
      </c>
    </row>
    <row r="955" spans="1:20" x14ac:dyDescent="0.5">
      <c r="A955">
        <v>292</v>
      </c>
      <c r="B955" t="s">
        <v>636</v>
      </c>
      <c r="C955" s="2" t="s">
        <v>637</v>
      </c>
      <c r="D955" s="4">
        <v>7300</v>
      </c>
      <c r="E955" s="4">
        <v>717</v>
      </c>
      <c r="F955" s="6">
        <f>E955/D955</f>
        <v>9.8219178082191785E-2</v>
      </c>
      <c r="G955" t="s">
        <v>14</v>
      </c>
      <c r="H955" s="4">
        <v>10</v>
      </c>
      <c r="I955" s="4">
        <f>E955/H955</f>
        <v>71.7</v>
      </c>
      <c r="J955" t="s">
        <v>21</v>
      </c>
      <c r="K955" t="s">
        <v>22</v>
      </c>
      <c r="L955">
        <v>1331874000</v>
      </c>
      <c r="M955" s="10">
        <f>INT(((L955/60)/60)/24)+DATE(1970,1,1)</f>
        <v>40984</v>
      </c>
      <c r="N955">
        <v>1333429200</v>
      </c>
      <c r="O955" s="10">
        <f>INT(((N955/60)/60)/24)+DATE(1970,1,1)</f>
        <v>41002</v>
      </c>
      <c r="P955" t="b">
        <v>0</v>
      </c>
      <c r="Q955" t="b">
        <v>0</v>
      </c>
      <c r="R955" t="s">
        <v>17</v>
      </c>
      <c r="S955" t="str" cm="1">
        <f t="array" ref="S955:T955">_xlfn.TEXTSPLIT(R955,"/")</f>
        <v>food</v>
      </c>
      <c r="T955" t="str">
        <v>food trucks</v>
      </c>
    </row>
    <row r="956" spans="1:20" x14ac:dyDescent="0.5">
      <c r="A956">
        <v>320</v>
      </c>
      <c r="B956" t="s">
        <v>692</v>
      </c>
      <c r="C956" s="2" t="s">
        <v>693</v>
      </c>
      <c r="D956" s="4">
        <v>84400</v>
      </c>
      <c r="E956" s="4">
        <v>8092</v>
      </c>
      <c r="F956" s="6">
        <f>E956/D956</f>
        <v>9.5876777251184833E-2</v>
      </c>
      <c r="G956" t="s">
        <v>14</v>
      </c>
      <c r="H956" s="4">
        <v>80</v>
      </c>
      <c r="I956" s="4">
        <f>E956/H956</f>
        <v>101.15</v>
      </c>
      <c r="J956" t="s">
        <v>21</v>
      </c>
      <c r="K956" t="s">
        <v>22</v>
      </c>
      <c r="L956">
        <v>1305003600</v>
      </c>
      <c r="M956" s="10">
        <f>INT(((L956/60)/60)/24)+DATE(1970,1,1)</f>
        <v>40673</v>
      </c>
      <c r="N956">
        <v>1305781200</v>
      </c>
      <c r="O956" s="10">
        <f>INT(((N956/60)/60)/24)+DATE(1970,1,1)</f>
        <v>40682</v>
      </c>
      <c r="P956" t="b">
        <v>0</v>
      </c>
      <c r="Q956" t="b">
        <v>0</v>
      </c>
      <c r="R956" t="s">
        <v>119</v>
      </c>
      <c r="S956" t="str" cm="1">
        <f t="array" ref="S956:T956">_xlfn.TEXTSPLIT(R956,"/")</f>
        <v>publishing</v>
      </c>
      <c r="T956" t="str">
        <v>fiction</v>
      </c>
    </row>
    <row r="957" spans="1:20" x14ac:dyDescent="0.5">
      <c r="A957">
        <v>198</v>
      </c>
      <c r="B957" t="s">
        <v>448</v>
      </c>
      <c r="C957" s="2" t="s">
        <v>449</v>
      </c>
      <c r="D957" s="4">
        <v>63200</v>
      </c>
      <c r="E957" s="4">
        <v>6041</v>
      </c>
      <c r="F957" s="6">
        <f>E957/D957</f>
        <v>9.5585443037974685E-2</v>
      </c>
      <c r="G957" t="s">
        <v>14</v>
      </c>
      <c r="H957" s="4">
        <v>168</v>
      </c>
      <c r="I957" s="4">
        <f>E957/H957</f>
        <v>35.958333333333336</v>
      </c>
      <c r="J957" t="s">
        <v>21</v>
      </c>
      <c r="K957" t="s">
        <v>22</v>
      </c>
      <c r="L957">
        <v>1281070800</v>
      </c>
      <c r="M957" s="10">
        <f>INT(((L957/60)/60)/24)+DATE(1970,1,1)</f>
        <v>40396</v>
      </c>
      <c r="N957">
        <v>1283576400</v>
      </c>
      <c r="O957" s="10">
        <f>INT(((N957/60)/60)/24)+DATE(1970,1,1)</f>
        <v>40425</v>
      </c>
      <c r="P957" t="b">
        <v>0</v>
      </c>
      <c r="Q957" t="b">
        <v>0</v>
      </c>
      <c r="R957" t="s">
        <v>50</v>
      </c>
      <c r="S957" t="str" cm="1">
        <f t="array" ref="S957:T957">_xlfn.TEXTSPLIT(R957,"/")</f>
        <v>music</v>
      </c>
      <c r="T957" t="str">
        <v>electric music</v>
      </c>
    </row>
    <row r="958" spans="1:20" x14ac:dyDescent="0.5">
      <c r="A958">
        <v>220</v>
      </c>
      <c r="B958" t="s">
        <v>493</v>
      </c>
      <c r="C958" s="2" t="s">
        <v>494</v>
      </c>
      <c r="D958" s="4">
        <v>7900</v>
      </c>
      <c r="E958" s="4">
        <v>667</v>
      </c>
      <c r="F958" s="6">
        <f>E958/D958</f>
        <v>8.4430379746835441E-2</v>
      </c>
      <c r="G958" t="s">
        <v>14</v>
      </c>
      <c r="H958" s="4">
        <v>17</v>
      </c>
      <c r="I958" s="4">
        <f>E958/H958</f>
        <v>39.235294117647058</v>
      </c>
      <c r="J958" t="s">
        <v>21</v>
      </c>
      <c r="K958" t="s">
        <v>22</v>
      </c>
      <c r="L958">
        <v>1309496400</v>
      </c>
      <c r="M958" s="10">
        <f>INT(((L958/60)/60)/24)+DATE(1970,1,1)</f>
        <v>40725</v>
      </c>
      <c r="N958">
        <v>1311051600</v>
      </c>
      <c r="O958" s="10">
        <f>INT(((N958/60)/60)/24)+DATE(1970,1,1)</f>
        <v>40743</v>
      </c>
      <c r="P958" t="b">
        <v>1</v>
      </c>
      <c r="Q958" t="b">
        <v>0</v>
      </c>
      <c r="R958" t="s">
        <v>33</v>
      </c>
      <c r="S958" t="str" cm="1">
        <f t="array" ref="S958:T958">_xlfn.TEXTSPLIT(R958,"/")</f>
        <v>theater</v>
      </c>
      <c r="T958" t="str">
        <v>plays</v>
      </c>
    </row>
    <row r="959" spans="1:20" x14ac:dyDescent="0.5">
      <c r="A959">
        <v>657</v>
      </c>
      <c r="B959" t="s">
        <v>1356</v>
      </c>
      <c r="C959" s="2" t="s">
        <v>1357</v>
      </c>
      <c r="D959" s="4">
        <v>10000</v>
      </c>
      <c r="E959" s="4">
        <v>824</v>
      </c>
      <c r="F959" s="6">
        <f>E959/D959</f>
        <v>8.2400000000000001E-2</v>
      </c>
      <c r="G959" t="s">
        <v>14</v>
      </c>
      <c r="H959" s="4">
        <v>14</v>
      </c>
      <c r="I959" s="4">
        <f>E959/H959</f>
        <v>58.857142857142854</v>
      </c>
      <c r="J959" t="s">
        <v>21</v>
      </c>
      <c r="K959" t="s">
        <v>22</v>
      </c>
      <c r="L959">
        <v>1514354400</v>
      </c>
      <c r="M959" s="10">
        <f>INT(((L959/60)/60)/24)+DATE(1970,1,1)</f>
        <v>43096</v>
      </c>
      <c r="N959">
        <v>1515736800</v>
      </c>
      <c r="O959" s="10">
        <f>INT(((N959/60)/60)/24)+DATE(1970,1,1)</f>
        <v>43112</v>
      </c>
      <c r="P959" t="b">
        <v>0</v>
      </c>
      <c r="Q959" t="b">
        <v>0</v>
      </c>
      <c r="R959" t="s">
        <v>474</v>
      </c>
      <c r="S959" t="str" cm="1">
        <f t="array" ref="S959:T959">_xlfn.TEXTSPLIT(R959,"/")</f>
        <v>film &amp; video</v>
      </c>
      <c r="T959" t="str">
        <v>science fiction</v>
      </c>
    </row>
    <row r="960" spans="1:20" x14ac:dyDescent="0.5">
      <c r="A960">
        <v>306</v>
      </c>
      <c r="B960" t="s">
        <v>664</v>
      </c>
      <c r="C960" s="2" t="s">
        <v>665</v>
      </c>
      <c r="D960" s="4">
        <v>6500</v>
      </c>
      <c r="E960" s="4">
        <v>514</v>
      </c>
      <c r="F960" s="6">
        <f>E960/D960</f>
        <v>7.9076923076923072E-2</v>
      </c>
      <c r="G960" t="s">
        <v>14</v>
      </c>
      <c r="H960" s="4">
        <v>7</v>
      </c>
      <c r="I960" s="4">
        <f>E960/H960</f>
        <v>73.428571428571431</v>
      </c>
      <c r="J960" t="s">
        <v>21</v>
      </c>
      <c r="K960" t="s">
        <v>22</v>
      </c>
      <c r="L960">
        <v>1500008400</v>
      </c>
      <c r="M960" s="10">
        <f>INT(((L960/60)/60)/24)+DATE(1970,1,1)</f>
        <v>42930</v>
      </c>
      <c r="N960">
        <v>1500267600</v>
      </c>
      <c r="O960" s="10">
        <f>INT(((N960/60)/60)/24)+DATE(1970,1,1)</f>
        <v>42933</v>
      </c>
      <c r="P960" t="b">
        <v>0</v>
      </c>
      <c r="Q960" t="b">
        <v>1</v>
      </c>
      <c r="R960" t="s">
        <v>33</v>
      </c>
      <c r="S960" t="str" cm="1">
        <f t="array" ref="S960:T960">_xlfn.TEXTSPLIT(R960,"/")</f>
        <v>theater</v>
      </c>
      <c r="T960" t="str">
        <v>plays</v>
      </c>
    </row>
    <row r="961" spans="1:20" x14ac:dyDescent="0.5">
      <c r="A961">
        <v>391</v>
      </c>
      <c r="B961" t="s">
        <v>834</v>
      </c>
      <c r="C961" s="2" t="s">
        <v>835</v>
      </c>
      <c r="D961" s="4">
        <v>60400</v>
      </c>
      <c r="E961" s="4">
        <v>4393</v>
      </c>
      <c r="F961" s="6">
        <f>E961/D961</f>
        <v>7.27317880794702E-2</v>
      </c>
      <c r="G961" t="s">
        <v>14</v>
      </c>
      <c r="H961" s="4">
        <v>151</v>
      </c>
      <c r="I961" s="4">
        <f>E961/H961</f>
        <v>29.09271523178808</v>
      </c>
      <c r="J961" t="s">
        <v>21</v>
      </c>
      <c r="K961" t="s">
        <v>22</v>
      </c>
      <c r="L961">
        <v>1389679200</v>
      </c>
      <c r="M961" s="10">
        <f>INT(((L961/60)/60)/24)+DATE(1970,1,1)</f>
        <v>41653</v>
      </c>
      <c r="N961">
        <v>1389852000</v>
      </c>
      <c r="O961" s="10">
        <f>INT(((N961/60)/60)/24)+DATE(1970,1,1)</f>
        <v>41655</v>
      </c>
      <c r="P961" t="b">
        <v>0</v>
      </c>
      <c r="Q961" t="b">
        <v>0</v>
      </c>
      <c r="R961" t="s">
        <v>68</v>
      </c>
      <c r="S961" t="str" cm="1">
        <f t="array" ref="S961:T961">_xlfn.TEXTSPLIT(R961,"/")</f>
        <v>publishing</v>
      </c>
      <c r="T961" t="str">
        <v>nonfiction</v>
      </c>
    </row>
    <row r="962" spans="1:20" x14ac:dyDescent="0.5">
      <c r="A962">
        <v>594</v>
      </c>
      <c r="B962" t="s">
        <v>1230</v>
      </c>
      <c r="C962" s="2" t="s">
        <v>1231</v>
      </c>
      <c r="D962" s="4">
        <v>157300</v>
      </c>
      <c r="E962" s="4">
        <v>11167</v>
      </c>
      <c r="F962" s="6">
        <f>E962/D962</f>
        <v>7.0991735537190084E-2</v>
      </c>
      <c r="G962" t="s">
        <v>14</v>
      </c>
      <c r="H962" s="4">
        <v>157</v>
      </c>
      <c r="I962" s="4">
        <f>E962/H962</f>
        <v>71.127388535031841</v>
      </c>
      <c r="J962" t="s">
        <v>21</v>
      </c>
      <c r="K962" t="s">
        <v>22</v>
      </c>
      <c r="L962">
        <v>1467003600</v>
      </c>
      <c r="M962" s="10">
        <f>INT(((L962/60)/60)/24)+DATE(1970,1,1)</f>
        <v>42548</v>
      </c>
      <c r="N962">
        <v>1467262800</v>
      </c>
      <c r="O962" s="10">
        <f>INT(((N962/60)/60)/24)+DATE(1970,1,1)</f>
        <v>42551</v>
      </c>
      <c r="P962" t="b">
        <v>0</v>
      </c>
      <c r="Q962" t="b">
        <v>1</v>
      </c>
      <c r="R962" t="s">
        <v>33</v>
      </c>
      <c r="S962" t="str" cm="1">
        <f t="array" ref="S962:T962">_xlfn.TEXTSPLIT(R962,"/")</f>
        <v>theater</v>
      </c>
      <c r="T962" t="str">
        <v>plays</v>
      </c>
    </row>
    <row r="963" spans="1:20" ht="31.5" x14ac:dyDescent="0.5">
      <c r="A963">
        <v>518</v>
      </c>
      <c r="B963" t="s">
        <v>1082</v>
      </c>
      <c r="C963" s="2" t="s">
        <v>1083</v>
      </c>
      <c r="D963" s="4">
        <v>8800</v>
      </c>
      <c r="E963" s="4">
        <v>622</v>
      </c>
      <c r="F963" s="6">
        <f>E963/D963</f>
        <v>7.0681818181818179E-2</v>
      </c>
      <c r="G963" t="s">
        <v>14</v>
      </c>
      <c r="H963" s="4">
        <v>10</v>
      </c>
      <c r="I963" s="4">
        <f>E963/H963</f>
        <v>62.2</v>
      </c>
      <c r="J963" t="s">
        <v>21</v>
      </c>
      <c r="K963" t="s">
        <v>22</v>
      </c>
      <c r="L963">
        <v>1519365600</v>
      </c>
      <c r="M963" s="10">
        <f>INT(((L963/60)/60)/24)+DATE(1970,1,1)</f>
        <v>43154</v>
      </c>
      <c r="N963">
        <v>1519538400</v>
      </c>
      <c r="O963" s="10">
        <f>INT(((N963/60)/60)/24)+DATE(1970,1,1)</f>
        <v>43156</v>
      </c>
      <c r="P963" t="b">
        <v>0</v>
      </c>
      <c r="Q963" t="b">
        <v>1</v>
      </c>
      <c r="R963" t="s">
        <v>71</v>
      </c>
      <c r="S963" t="str" cm="1">
        <f t="array" ref="S963:T963">_xlfn.TEXTSPLIT(R963,"/")</f>
        <v>film &amp; video</v>
      </c>
      <c r="T963" t="str">
        <v>animation</v>
      </c>
    </row>
    <row r="964" spans="1:20" x14ac:dyDescent="0.5">
      <c r="A964">
        <v>895</v>
      </c>
      <c r="B964" t="s">
        <v>1822</v>
      </c>
      <c r="C964" s="2" t="s">
        <v>1823</v>
      </c>
      <c r="D964" s="4">
        <v>159800</v>
      </c>
      <c r="E964" s="4">
        <v>11108</v>
      </c>
      <c r="F964" s="6">
        <f>E964/D964</f>
        <v>6.9511889862327911E-2</v>
      </c>
      <c r="G964" t="s">
        <v>14</v>
      </c>
      <c r="H964" s="4">
        <v>107</v>
      </c>
      <c r="I964" s="4">
        <f>E964/H964</f>
        <v>103.81308411214954</v>
      </c>
      <c r="J964" t="s">
        <v>21</v>
      </c>
      <c r="K964" t="s">
        <v>22</v>
      </c>
      <c r="L964">
        <v>1517637600</v>
      </c>
      <c r="M964" s="10">
        <f>INT(((L964/60)/60)/24)+DATE(1970,1,1)</f>
        <v>43134</v>
      </c>
      <c r="N964">
        <v>1518415200</v>
      </c>
      <c r="O964" s="10">
        <f>INT(((N964/60)/60)/24)+DATE(1970,1,1)</f>
        <v>43143</v>
      </c>
      <c r="P964" t="b">
        <v>0</v>
      </c>
      <c r="Q964" t="b">
        <v>0</v>
      </c>
      <c r="R964" t="s">
        <v>33</v>
      </c>
      <c r="S964" t="str" cm="1">
        <f t="array" ref="S964:T964">_xlfn.TEXTSPLIT(R964,"/")</f>
        <v>theater</v>
      </c>
      <c r="T964" t="str">
        <v>plays</v>
      </c>
    </row>
    <row r="965" spans="1:20" x14ac:dyDescent="0.5">
      <c r="A965">
        <v>300</v>
      </c>
      <c r="B965" t="s">
        <v>652</v>
      </c>
      <c r="C965" s="2" t="s">
        <v>653</v>
      </c>
      <c r="D965" s="4">
        <v>100</v>
      </c>
      <c r="E965" s="4">
        <v>5</v>
      </c>
      <c r="F965" s="6">
        <f>E965/D965</f>
        <v>0.05</v>
      </c>
      <c r="G965" t="s">
        <v>14</v>
      </c>
      <c r="H965" s="4">
        <v>1</v>
      </c>
      <c r="I965" s="4">
        <f>E965/H965</f>
        <v>5</v>
      </c>
      <c r="J965" t="s">
        <v>36</v>
      </c>
      <c r="K965" t="s">
        <v>37</v>
      </c>
      <c r="L965">
        <v>1504069200</v>
      </c>
      <c r="M965" s="10">
        <f>INT(((L965/60)/60)/24)+DATE(1970,1,1)</f>
        <v>42977</v>
      </c>
      <c r="N965">
        <v>1504155600</v>
      </c>
      <c r="O965" s="10">
        <f>INT(((N965/60)/60)/24)+DATE(1970,1,1)</f>
        <v>42978</v>
      </c>
      <c r="P965" t="b">
        <v>0</v>
      </c>
      <c r="Q965" t="b">
        <v>1</v>
      </c>
      <c r="R965" t="s">
        <v>68</v>
      </c>
      <c r="S965" t="str" cm="1">
        <f t="array" ref="S965:T965">_xlfn.TEXTSPLIT(R965,"/")</f>
        <v>publishing</v>
      </c>
      <c r="T965" t="str">
        <v>nonfiction</v>
      </c>
    </row>
    <row r="966" spans="1:20" x14ac:dyDescent="0.5">
      <c r="A966">
        <v>350</v>
      </c>
      <c r="B966" t="s">
        <v>752</v>
      </c>
      <c r="C966" s="2" t="s">
        <v>753</v>
      </c>
      <c r="D966" s="4">
        <v>100</v>
      </c>
      <c r="E966" s="4">
        <v>5</v>
      </c>
      <c r="F966" s="6">
        <f>E966/D966</f>
        <v>0.05</v>
      </c>
      <c r="G966" t="s">
        <v>14</v>
      </c>
      <c r="H966" s="4">
        <v>1</v>
      </c>
      <c r="I966" s="4">
        <f>E966/H966</f>
        <v>5</v>
      </c>
      <c r="J966" t="s">
        <v>21</v>
      </c>
      <c r="K966" t="s">
        <v>22</v>
      </c>
      <c r="L966">
        <v>1432098000</v>
      </c>
      <c r="M966" s="10">
        <f>INT(((L966/60)/60)/24)+DATE(1970,1,1)</f>
        <v>42144</v>
      </c>
      <c r="N966">
        <v>1433653200</v>
      </c>
      <c r="O966" s="10">
        <f>INT(((N966/60)/60)/24)+DATE(1970,1,1)</f>
        <v>42162</v>
      </c>
      <c r="P966" t="b">
        <v>0</v>
      </c>
      <c r="Q966" t="b">
        <v>1</v>
      </c>
      <c r="R966" t="s">
        <v>159</v>
      </c>
      <c r="S966" t="str" cm="1">
        <f t="array" ref="S966:T966">_xlfn.TEXTSPLIT(R966,"/")</f>
        <v>music</v>
      </c>
      <c r="T966" t="str">
        <v>jazz</v>
      </c>
    </row>
    <row r="967" spans="1:20" x14ac:dyDescent="0.5">
      <c r="A967">
        <v>600</v>
      </c>
      <c r="B967" t="s">
        <v>1242</v>
      </c>
      <c r="C967" s="2" t="s">
        <v>1243</v>
      </c>
      <c r="D967" s="4">
        <v>100</v>
      </c>
      <c r="E967" s="4">
        <v>5</v>
      </c>
      <c r="F967" s="6">
        <f>E967/D967</f>
        <v>0.05</v>
      </c>
      <c r="G967" t="s">
        <v>14</v>
      </c>
      <c r="H967" s="4">
        <v>1</v>
      </c>
      <c r="I967" s="4">
        <f>E967/H967</f>
        <v>5</v>
      </c>
      <c r="J967" t="s">
        <v>40</v>
      </c>
      <c r="K967" t="s">
        <v>41</v>
      </c>
      <c r="L967">
        <v>1375160400</v>
      </c>
      <c r="M967" s="10">
        <f>INT(((L967/60)/60)/24)+DATE(1970,1,1)</f>
        <v>41485</v>
      </c>
      <c r="N967">
        <v>1376197200</v>
      </c>
      <c r="O967" s="10">
        <f>INT(((N967/60)/60)/24)+DATE(1970,1,1)</f>
        <v>41497</v>
      </c>
      <c r="P967" t="b">
        <v>0</v>
      </c>
      <c r="Q967" t="b">
        <v>0</v>
      </c>
      <c r="R967" t="s">
        <v>17</v>
      </c>
      <c r="S967" t="str" cm="1">
        <f t="array" ref="S967:T967">_xlfn.TEXTSPLIT(R967,"/")</f>
        <v>food</v>
      </c>
      <c r="T967" t="str">
        <v>food trucks</v>
      </c>
    </row>
    <row r="968" spans="1:20" ht="31.5" x14ac:dyDescent="0.5">
      <c r="A968">
        <v>950</v>
      </c>
      <c r="B968" t="s">
        <v>1930</v>
      </c>
      <c r="C968" s="2" t="s">
        <v>1931</v>
      </c>
      <c r="D968" s="4">
        <v>100</v>
      </c>
      <c r="E968" s="4">
        <v>5</v>
      </c>
      <c r="F968" s="6">
        <f>E968/D968</f>
        <v>0.05</v>
      </c>
      <c r="G968" t="s">
        <v>14</v>
      </c>
      <c r="H968" s="4">
        <v>1</v>
      </c>
      <c r="I968" s="4">
        <f>E968/H968</f>
        <v>5</v>
      </c>
      <c r="J968" t="s">
        <v>21</v>
      </c>
      <c r="K968" t="s">
        <v>22</v>
      </c>
      <c r="L968">
        <v>1555390800</v>
      </c>
      <c r="M968" s="10">
        <f>INT(((L968/60)/60)/24)+DATE(1970,1,1)</f>
        <v>43571</v>
      </c>
      <c r="N968">
        <v>1555822800</v>
      </c>
      <c r="O968" s="10">
        <f>INT(((N968/60)/60)/24)+DATE(1970,1,1)</f>
        <v>43576</v>
      </c>
      <c r="P968" t="b">
        <v>0</v>
      </c>
      <c r="Q968" t="b">
        <v>1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5">
      <c r="A969">
        <v>959</v>
      </c>
      <c r="B969" t="s">
        <v>1948</v>
      </c>
      <c r="C969" s="2" t="s">
        <v>1949</v>
      </c>
      <c r="D969" s="4">
        <v>145000</v>
      </c>
      <c r="E969" s="4">
        <v>6631</v>
      </c>
      <c r="F969" s="6">
        <f>E969/D969</f>
        <v>4.5731034482758622E-2</v>
      </c>
      <c r="G969" t="s">
        <v>14</v>
      </c>
      <c r="H969" s="4">
        <v>130</v>
      </c>
      <c r="I969" s="4">
        <f>E969/H969</f>
        <v>51.007692307692309</v>
      </c>
      <c r="J969" t="s">
        <v>21</v>
      </c>
      <c r="K969" t="s">
        <v>22</v>
      </c>
      <c r="L969">
        <v>1277701200</v>
      </c>
      <c r="M969" s="10">
        <f>INT(((L969/60)/60)/24)+DATE(1970,1,1)</f>
        <v>40357</v>
      </c>
      <c r="N969">
        <v>1280120400</v>
      </c>
      <c r="O969" s="10">
        <f>INT(((N969/60)/60)/24)+DATE(1970,1,1)</f>
        <v>40385</v>
      </c>
      <c r="P969" t="b">
        <v>0</v>
      </c>
      <c r="Q969" t="b">
        <v>0</v>
      </c>
      <c r="R969" t="s">
        <v>206</v>
      </c>
      <c r="S969" t="str" cm="1">
        <f t="array" ref="S969:T969">_xlfn.TEXTSPLIT(R969,"/")</f>
        <v>publishing</v>
      </c>
      <c r="T969" t="str">
        <v>translations</v>
      </c>
    </row>
    <row r="970" spans="1:20" x14ac:dyDescent="0.5">
      <c r="A970">
        <v>721</v>
      </c>
      <c r="B970" t="s">
        <v>1480</v>
      </c>
      <c r="C970" s="2" t="s">
        <v>1481</v>
      </c>
      <c r="D970" s="4">
        <v>123600</v>
      </c>
      <c r="E970" s="4">
        <v>5429</v>
      </c>
      <c r="F970" s="6">
        <f>E970/D970</f>
        <v>4.3923948220064728E-2</v>
      </c>
      <c r="G970" t="s">
        <v>74</v>
      </c>
      <c r="H970" s="4">
        <v>60</v>
      </c>
      <c r="I970" s="4">
        <f>E970/H970</f>
        <v>90.483333333333334</v>
      </c>
      <c r="J970" t="s">
        <v>21</v>
      </c>
      <c r="K970" t="s">
        <v>22</v>
      </c>
      <c r="L970">
        <v>1522818000</v>
      </c>
      <c r="M970" s="10">
        <f>INT(((L970/60)/60)/24)+DATE(1970,1,1)</f>
        <v>43194</v>
      </c>
      <c r="N970">
        <v>1523336400</v>
      </c>
      <c r="O970" s="10">
        <f>INT(((N970/60)/60)/24)+DATE(1970,1,1)</f>
        <v>43200</v>
      </c>
      <c r="P970" t="b">
        <v>0</v>
      </c>
      <c r="Q970" t="b">
        <v>0</v>
      </c>
      <c r="R970" t="s">
        <v>23</v>
      </c>
      <c r="S970" t="str" cm="1">
        <f t="array" ref="S970:T970">_xlfn.TEXTSPLIT(R970,"/")</f>
        <v>music</v>
      </c>
      <c r="T970" t="str">
        <v>rock</v>
      </c>
    </row>
    <row r="971" spans="1:20" x14ac:dyDescent="0.5">
      <c r="A971">
        <v>550</v>
      </c>
      <c r="B971" t="s">
        <v>1145</v>
      </c>
      <c r="C971" s="2" t="s">
        <v>1146</v>
      </c>
      <c r="D971" s="4">
        <v>100</v>
      </c>
      <c r="E971" s="4">
        <v>4</v>
      </c>
      <c r="F971" s="6">
        <f>E971/D971</f>
        <v>0.04</v>
      </c>
      <c r="G971" t="s">
        <v>74</v>
      </c>
      <c r="H971" s="4">
        <v>1</v>
      </c>
      <c r="I971" s="4">
        <f>E971/H971</f>
        <v>4</v>
      </c>
      <c r="J971" t="s">
        <v>98</v>
      </c>
      <c r="K971" t="s">
        <v>99</v>
      </c>
      <c r="L971">
        <v>1330495200</v>
      </c>
      <c r="M971" s="10">
        <f>INT(((L971/60)/60)/24)+DATE(1970,1,1)</f>
        <v>40968</v>
      </c>
      <c r="N971">
        <v>1332306000</v>
      </c>
      <c r="O971" s="10">
        <f>INT(((N971/60)/60)/24)+DATE(1970,1,1)</f>
        <v>40989</v>
      </c>
      <c r="P971" t="b">
        <v>0</v>
      </c>
      <c r="Q971" t="b">
        <v>0</v>
      </c>
      <c r="R971" t="s">
        <v>60</v>
      </c>
      <c r="S971" t="str" cm="1">
        <f t="array" ref="S971:T971">_xlfn.TEXTSPLIT(R971,"/")</f>
        <v>music</v>
      </c>
      <c r="T971" t="str">
        <v>indie rock</v>
      </c>
    </row>
    <row r="972" spans="1:20" ht="31.5" x14ac:dyDescent="0.5">
      <c r="A972">
        <v>450</v>
      </c>
      <c r="B972" t="s">
        <v>948</v>
      </c>
      <c r="C972" s="2" t="s">
        <v>949</v>
      </c>
      <c r="D972" s="4">
        <v>100</v>
      </c>
      <c r="E972" s="4">
        <v>4</v>
      </c>
      <c r="F972" s="6">
        <f>E972/D972</f>
        <v>0.04</v>
      </c>
      <c r="G972" t="s">
        <v>14</v>
      </c>
      <c r="H972" s="4">
        <v>1</v>
      </c>
      <c r="I972" s="4">
        <f>E972/H972</f>
        <v>4</v>
      </c>
      <c r="J972" t="s">
        <v>15</v>
      </c>
      <c r="K972" t="s">
        <v>16</v>
      </c>
      <c r="L972">
        <v>1540098000</v>
      </c>
      <c r="M972" s="10">
        <f>INT(((L972/60)/60)/24)+DATE(1970,1,1)</f>
        <v>43394</v>
      </c>
      <c r="N972">
        <v>1542088800</v>
      </c>
      <c r="O972" s="10">
        <f>INT(((N972/60)/60)/24)+DATE(1970,1,1)</f>
        <v>43417</v>
      </c>
      <c r="P972" t="b">
        <v>0</v>
      </c>
      <c r="Q972" t="b">
        <v>0</v>
      </c>
      <c r="R972" t="s">
        <v>71</v>
      </c>
      <c r="S972" t="str" cm="1">
        <f t="array" ref="S972:T972">_xlfn.TEXTSPLIT(R972,"/")</f>
        <v>film &amp; video</v>
      </c>
      <c r="T972" t="str">
        <v>animation</v>
      </c>
    </row>
    <row r="973" spans="1:20" x14ac:dyDescent="0.5">
      <c r="A973">
        <v>215</v>
      </c>
      <c r="B973" t="s">
        <v>483</v>
      </c>
      <c r="C973" s="2" t="s">
        <v>484</v>
      </c>
      <c r="D973" s="4">
        <v>156800</v>
      </c>
      <c r="E973" s="4">
        <v>6024</v>
      </c>
      <c r="F973" s="6">
        <f>E973/D973</f>
        <v>3.8418367346938778E-2</v>
      </c>
      <c r="G973" t="s">
        <v>14</v>
      </c>
      <c r="H973" s="4">
        <v>143</v>
      </c>
      <c r="I973" s="4">
        <f>E973/H973</f>
        <v>42.125874125874127</v>
      </c>
      <c r="J973" t="s">
        <v>21</v>
      </c>
      <c r="K973" t="s">
        <v>22</v>
      </c>
      <c r="L973">
        <v>1550037600</v>
      </c>
      <c r="M973" s="10">
        <f>INT(((L973/60)/60)/24)+DATE(1970,1,1)</f>
        <v>43509</v>
      </c>
      <c r="N973">
        <v>1550210400</v>
      </c>
      <c r="O973" s="10">
        <f>INT(((N973/60)/60)/24)+DATE(1970,1,1)</f>
        <v>43511</v>
      </c>
      <c r="P973" t="b">
        <v>0</v>
      </c>
      <c r="Q973" t="b">
        <v>0</v>
      </c>
      <c r="R973" t="s">
        <v>33</v>
      </c>
      <c r="S973" t="str" cm="1">
        <f t="array" ref="S973:T973">_xlfn.TEXTSPLIT(R973,"/")</f>
        <v>theater</v>
      </c>
      <c r="T973" t="str">
        <v>plays</v>
      </c>
    </row>
    <row r="974" spans="1:20" x14ac:dyDescent="0.5">
      <c r="A974">
        <v>599</v>
      </c>
      <c r="B974" t="s">
        <v>1240</v>
      </c>
      <c r="C974" s="2" t="s">
        <v>1241</v>
      </c>
      <c r="D974" s="4">
        <v>140300</v>
      </c>
      <c r="E974" s="4">
        <v>5112</v>
      </c>
      <c r="F974" s="6">
        <f>E974/D974</f>
        <v>3.6436208125445471E-2</v>
      </c>
      <c r="G974" t="s">
        <v>14</v>
      </c>
      <c r="H974" s="4">
        <v>82</v>
      </c>
      <c r="I974" s="4">
        <f>E974/H974</f>
        <v>62.341463414634148</v>
      </c>
      <c r="J974" t="s">
        <v>36</v>
      </c>
      <c r="K974" t="s">
        <v>37</v>
      </c>
      <c r="L974">
        <v>1423720800</v>
      </c>
      <c r="M974" s="10">
        <f>INT(((L974/60)/60)/24)+DATE(1970,1,1)</f>
        <v>42047</v>
      </c>
      <c r="N974">
        <v>1424412000</v>
      </c>
      <c r="O974" s="10">
        <f>INT(((N974/60)/60)/24)+DATE(1970,1,1)</f>
        <v>42055</v>
      </c>
      <c r="P974" t="b">
        <v>0</v>
      </c>
      <c r="Q974" t="b">
        <v>0</v>
      </c>
      <c r="R974" t="s">
        <v>42</v>
      </c>
      <c r="S974" t="str" cm="1">
        <f t="array" ref="S974:T974">_xlfn.TEXTSPLIT(R974,"/")</f>
        <v>film &amp; video</v>
      </c>
      <c r="T974" t="str">
        <v>documentary</v>
      </c>
    </row>
    <row r="975" spans="1:20" x14ac:dyDescent="0.5">
      <c r="A975">
        <v>204</v>
      </c>
      <c r="B975" t="s">
        <v>460</v>
      </c>
      <c r="C975" s="2" t="s">
        <v>461</v>
      </c>
      <c r="D975" s="4">
        <v>75000</v>
      </c>
      <c r="E975" s="4">
        <v>2529</v>
      </c>
      <c r="F975" s="6">
        <f>E975/D975</f>
        <v>3.372E-2</v>
      </c>
      <c r="G975" t="s">
        <v>14</v>
      </c>
      <c r="H975" s="4">
        <v>40</v>
      </c>
      <c r="I975" s="4">
        <f>E975/H975</f>
        <v>63.225000000000001</v>
      </c>
      <c r="J975" t="s">
        <v>21</v>
      </c>
      <c r="K975" t="s">
        <v>22</v>
      </c>
      <c r="L975">
        <v>1301806800</v>
      </c>
      <c r="M975" s="10">
        <f>INT(((L975/60)/60)/24)+DATE(1970,1,1)</f>
        <v>40636</v>
      </c>
      <c r="N975">
        <v>1302670800</v>
      </c>
      <c r="O975" s="10">
        <f>INT(((N975/60)/60)/24)+DATE(1970,1,1)</f>
        <v>40646</v>
      </c>
      <c r="P975" t="b">
        <v>0</v>
      </c>
      <c r="Q975" t="b">
        <v>0</v>
      </c>
      <c r="R975" t="s">
        <v>159</v>
      </c>
      <c r="S975" t="str" cm="1">
        <f t="array" ref="S975:T975">_xlfn.TEXTSPLIT(R975,"/")</f>
        <v>music</v>
      </c>
      <c r="T975" t="str">
        <v>jazz</v>
      </c>
    </row>
    <row r="976" spans="1:20" x14ac:dyDescent="0.5">
      <c r="A976">
        <v>136</v>
      </c>
      <c r="B976" t="s">
        <v>324</v>
      </c>
      <c r="C976" s="2" t="s">
        <v>325</v>
      </c>
      <c r="D976" s="4">
        <v>82800</v>
      </c>
      <c r="E976" s="4">
        <v>2721</v>
      </c>
      <c r="F976" s="6">
        <f>E976/D976</f>
        <v>3.2862318840579711E-2</v>
      </c>
      <c r="G976" t="s">
        <v>74</v>
      </c>
      <c r="H976" s="4">
        <v>58</v>
      </c>
      <c r="I976" s="4">
        <f>E976/H976</f>
        <v>46.913793103448278</v>
      </c>
      <c r="J976" t="s">
        <v>21</v>
      </c>
      <c r="K976" t="s">
        <v>22</v>
      </c>
      <c r="L976">
        <v>1402117200</v>
      </c>
      <c r="M976" s="10">
        <f>INT(((L976/60)/60)/24)+DATE(1970,1,1)</f>
        <v>41797</v>
      </c>
      <c r="N976">
        <v>1403154000</v>
      </c>
      <c r="O976" s="10">
        <f>INT(((N976/60)/60)/24)+DATE(1970,1,1)</f>
        <v>41809</v>
      </c>
      <c r="P976" t="b">
        <v>0</v>
      </c>
      <c r="Q976" t="b">
        <v>1</v>
      </c>
      <c r="R976" t="s">
        <v>53</v>
      </c>
      <c r="S976" t="str" cm="1">
        <f t="array" ref="S976:T976">_xlfn.TEXTSPLIT(R976,"/")</f>
        <v>film &amp; video</v>
      </c>
      <c r="T976" t="str">
        <v>drama</v>
      </c>
    </row>
    <row r="977" spans="1:20" x14ac:dyDescent="0.5">
      <c r="A977">
        <v>129</v>
      </c>
      <c r="B977" t="s">
        <v>309</v>
      </c>
      <c r="C977" s="2" t="s">
        <v>310</v>
      </c>
      <c r="D977" s="4">
        <v>148500</v>
      </c>
      <c r="E977" s="4">
        <v>4756</v>
      </c>
      <c r="F977" s="6">
        <f>E977/D977</f>
        <v>3.2026936026936029E-2</v>
      </c>
      <c r="G977" t="s">
        <v>74</v>
      </c>
      <c r="H977" s="4">
        <v>55</v>
      </c>
      <c r="I977" s="4">
        <f>E977/H977</f>
        <v>86.472727272727269</v>
      </c>
      <c r="J977" t="s">
        <v>26</v>
      </c>
      <c r="K977" t="s">
        <v>27</v>
      </c>
      <c r="L977">
        <v>1422943200</v>
      </c>
      <c r="M977" s="10">
        <f>INT(((L977/60)/60)/24)+DATE(1970,1,1)</f>
        <v>42038</v>
      </c>
      <c r="N977">
        <v>1425103200</v>
      </c>
      <c r="O977" s="10">
        <f>INT(((N977/60)/60)/24)+DATE(1970,1,1)</f>
        <v>42063</v>
      </c>
      <c r="P977" t="b">
        <v>0</v>
      </c>
      <c r="Q977" t="b">
        <v>0</v>
      </c>
      <c r="R977" t="s">
        <v>17</v>
      </c>
      <c r="S977" t="str" cm="1">
        <f t="array" ref="S977:T977">_xlfn.TEXTSPLIT(R977,"/")</f>
        <v>food</v>
      </c>
      <c r="T977" t="str">
        <v>food trucks</v>
      </c>
    </row>
    <row r="978" spans="1:20" ht="31.5" x14ac:dyDescent="0.5">
      <c r="A978">
        <v>622</v>
      </c>
      <c r="B978" t="s">
        <v>1286</v>
      </c>
      <c r="C978" s="2" t="s">
        <v>1287</v>
      </c>
      <c r="D978" s="4">
        <v>189000</v>
      </c>
      <c r="E978" s="4">
        <v>5916</v>
      </c>
      <c r="F978" s="6">
        <f>E978/D978</f>
        <v>3.1301587301587303E-2</v>
      </c>
      <c r="G978" t="s">
        <v>14</v>
      </c>
      <c r="H978" s="4">
        <v>64</v>
      </c>
      <c r="I978" s="4">
        <f>E978/H978</f>
        <v>92.4375</v>
      </c>
      <c r="J978" t="s">
        <v>21</v>
      </c>
      <c r="K978" t="s">
        <v>22</v>
      </c>
      <c r="L978">
        <v>1523768400</v>
      </c>
      <c r="M978" s="10">
        <f>INT(((L978/60)/60)/24)+DATE(1970,1,1)</f>
        <v>43205</v>
      </c>
      <c r="N978">
        <v>1526014800</v>
      </c>
      <c r="O978" s="10">
        <f>INT(((N978/60)/60)/24)+DATE(1970,1,1)</f>
        <v>43231</v>
      </c>
      <c r="P978" t="b">
        <v>0</v>
      </c>
      <c r="Q978" t="b">
        <v>0</v>
      </c>
      <c r="R978" t="s">
        <v>60</v>
      </c>
      <c r="S978" t="str" cm="1">
        <f t="array" ref="S978:T978">_xlfn.TEXTSPLIT(R978,"/")</f>
        <v>music</v>
      </c>
      <c r="T978" t="str">
        <v>indie rock</v>
      </c>
    </row>
    <row r="979" spans="1:20" x14ac:dyDescent="0.5">
      <c r="A979">
        <v>250</v>
      </c>
      <c r="B979" t="s">
        <v>552</v>
      </c>
      <c r="C979" s="2" t="s">
        <v>553</v>
      </c>
      <c r="D979" s="4">
        <v>100</v>
      </c>
      <c r="E979" s="4">
        <v>3</v>
      </c>
      <c r="F979" s="6">
        <f>E979/D979</f>
        <v>0.03</v>
      </c>
      <c r="G979" t="s">
        <v>14</v>
      </c>
      <c r="H979" s="4">
        <v>1</v>
      </c>
      <c r="I979" s="4">
        <f>E979/H979</f>
        <v>3</v>
      </c>
      <c r="J979" t="s">
        <v>21</v>
      </c>
      <c r="K979" t="s">
        <v>22</v>
      </c>
      <c r="L979">
        <v>1264399200</v>
      </c>
      <c r="M979" s="10">
        <f>INT(((L979/60)/60)/24)+DATE(1970,1,1)</f>
        <v>40203</v>
      </c>
      <c r="N979">
        <v>1267423200</v>
      </c>
      <c r="O979" s="10">
        <f>INT(((N979/60)/60)/24)+DATE(1970,1,1)</f>
        <v>40238</v>
      </c>
      <c r="P979" t="b">
        <v>0</v>
      </c>
      <c r="Q979" t="b">
        <v>0</v>
      </c>
      <c r="R979" t="s">
        <v>23</v>
      </c>
      <c r="S979" t="str" cm="1">
        <f t="array" ref="S979:T979">_xlfn.TEXTSPLIT(R979,"/")</f>
        <v>music</v>
      </c>
      <c r="T979" t="str">
        <v>rock</v>
      </c>
    </row>
    <row r="980" spans="1:20" x14ac:dyDescent="0.5">
      <c r="A980">
        <v>700</v>
      </c>
      <c r="B980" t="s">
        <v>1438</v>
      </c>
      <c r="C980" s="2" t="s">
        <v>1439</v>
      </c>
      <c r="D980" s="4">
        <v>100</v>
      </c>
      <c r="E980" s="4">
        <v>3</v>
      </c>
      <c r="F980" s="6">
        <f>E980/D980</f>
        <v>0.03</v>
      </c>
      <c r="G980" t="s">
        <v>14</v>
      </c>
      <c r="H980" s="4">
        <v>1</v>
      </c>
      <c r="I980" s="4">
        <f>E980/H980</f>
        <v>3</v>
      </c>
      <c r="J980" t="s">
        <v>21</v>
      </c>
      <c r="K980" t="s">
        <v>22</v>
      </c>
      <c r="L980">
        <v>1264399200</v>
      </c>
      <c r="M980" s="10">
        <f>INT(((L980/60)/60)/24)+DATE(1970,1,1)</f>
        <v>40203</v>
      </c>
      <c r="N980">
        <v>1265695200</v>
      </c>
      <c r="O980" s="10">
        <f>INT(((N980/60)/60)/24)+DATE(1970,1,1)</f>
        <v>40218</v>
      </c>
      <c r="P980" t="b">
        <v>0</v>
      </c>
      <c r="Q980" t="b">
        <v>0</v>
      </c>
      <c r="R980" t="s">
        <v>65</v>
      </c>
      <c r="S980" t="str" cm="1">
        <f t="array" ref="S980:T980">_xlfn.TEXTSPLIT(R980,"/")</f>
        <v>technology</v>
      </c>
      <c r="T980" t="str">
        <v>wearables</v>
      </c>
    </row>
    <row r="981" spans="1:20" x14ac:dyDescent="0.5">
      <c r="A981">
        <v>170</v>
      </c>
      <c r="B981" t="s">
        <v>392</v>
      </c>
      <c r="C981" s="2" t="s">
        <v>393</v>
      </c>
      <c r="D981" s="4">
        <v>188100</v>
      </c>
      <c r="E981" s="4">
        <v>5528</v>
      </c>
      <c r="F981" s="6">
        <f>E981/D981</f>
        <v>2.9388623072833599E-2</v>
      </c>
      <c r="G981" t="s">
        <v>14</v>
      </c>
      <c r="H981" s="4">
        <v>67</v>
      </c>
      <c r="I981" s="4">
        <f>E981/H981</f>
        <v>82.507462686567166</v>
      </c>
      <c r="J981" t="s">
        <v>21</v>
      </c>
      <c r="K981" t="s">
        <v>22</v>
      </c>
      <c r="L981">
        <v>1501736400</v>
      </c>
      <c r="M981" s="10">
        <f>INT(((L981/60)/60)/24)+DATE(1970,1,1)</f>
        <v>42950</v>
      </c>
      <c r="N981">
        <v>1502341200</v>
      </c>
      <c r="O981" s="10">
        <f>INT(((N981/60)/60)/24)+DATE(1970,1,1)</f>
        <v>42957</v>
      </c>
      <c r="P981" t="b">
        <v>0</v>
      </c>
      <c r="Q981" t="b">
        <v>0</v>
      </c>
      <c r="R981" t="s">
        <v>60</v>
      </c>
      <c r="S981" t="str" cm="1">
        <f t="array" ref="S981:T981">_xlfn.TEXTSPLIT(R981,"/")</f>
        <v>music</v>
      </c>
      <c r="T981" t="str">
        <v>indie rock</v>
      </c>
    </row>
    <row r="982" spans="1:20" x14ac:dyDescent="0.5">
      <c r="A982">
        <v>542</v>
      </c>
      <c r="B982" t="s">
        <v>1129</v>
      </c>
      <c r="C982" s="2" t="s">
        <v>1130</v>
      </c>
      <c r="D982" s="4">
        <v>77000</v>
      </c>
      <c r="E982" s="4">
        <v>1930</v>
      </c>
      <c r="F982" s="6">
        <f>E982/D982</f>
        <v>2.5064935064935064E-2</v>
      </c>
      <c r="G982" t="s">
        <v>14</v>
      </c>
      <c r="H982" s="4">
        <v>49</v>
      </c>
      <c r="I982" s="4">
        <f>E982/H982</f>
        <v>39.387755102040813</v>
      </c>
      <c r="J982" t="s">
        <v>40</v>
      </c>
      <c r="K982" t="s">
        <v>41</v>
      </c>
      <c r="L982">
        <v>1453442400</v>
      </c>
      <c r="M982" s="10">
        <f>INT(((L982/60)/60)/24)+DATE(1970,1,1)</f>
        <v>42391</v>
      </c>
      <c r="N982">
        <v>1456034400</v>
      </c>
      <c r="O982" s="10">
        <f>INT(((N982/60)/60)/24)+DATE(1970,1,1)</f>
        <v>42421</v>
      </c>
      <c r="P982" t="b">
        <v>0</v>
      </c>
      <c r="Q982" t="b">
        <v>0</v>
      </c>
      <c r="R982" t="s">
        <v>60</v>
      </c>
      <c r="S982" t="str" cm="1">
        <f t="array" ref="S982:T982">_xlfn.TEXTSPLIT(R982,"/")</f>
        <v>music</v>
      </c>
      <c r="T982" t="str">
        <v>indie rock</v>
      </c>
    </row>
    <row r="983" spans="1:20" x14ac:dyDescent="0.5">
      <c r="A983">
        <v>738</v>
      </c>
      <c r="B983" t="s">
        <v>1032</v>
      </c>
      <c r="C983" s="2" t="s">
        <v>1514</v>
      </c>
      <c r="D983" s="4">
        <v>74700</v>
      </c>
      <c r="E983" s="4">
        <v>1557</v>
      </c>
      <c r="F983" s="6">
        <f>E983/D983</f>
        <v>2.0843373493975904E-2</v>
      </c>
      <c r="G983" t="s">
        <v>14</v>
      </c>
      <c r="H983" s="4">
        <v>15</v>
      </c>
      <c r="I983" s="4">
        <f>E983/H983</f>
        <v>103.8</v>
      </c>
      <c r="J983" t="s">
        <v>21</v>
      </c>
      <c r="K983" t="s">
        <v>22</v>
      </c>
      <c r="L983">
        <v>1416117600</v>
      </c>
      <c r="M983" s="10">
        <f>INT(((L983/60)/60)/24)+DATE(1970,1,1)</f>
        <v>41959</v>
      </c>
      <c r="N983">
        <v>1418018400</v>
      </c>
      <c r="O983" s="10">
        <f>INT(((N983/60)/60)/24)+DATE(1970,1,1)</f>
        <v>41981</v>
      </c>
      <c r="P983" t="b">
        <v>0</v>
      </c>
      <c r="Q983" t="b">
        <v>1</v>
      </c>
      <c r="R983" t="s">
        <v>33</v>
      </c>
      <c r="S983" t="str" cm="1">
        <f t="array" ref="S983:T983">_xlfn.TEXTSPLIT(R983,"/")</f>
        <v>theater</v>
      </c>
      <c r="T983" t="str">
        <v>plays</v>
      </c>
    </row>
    <row r="984" spans="1:20" x14ac:dyDescent="0.5">
      <c r="A984">
        <v>50</v>
      </c>
      <c r="B984" t="s">
        <v>146</v>
      </c>
      <c r="C984" s="2" t="s">
        <v>147</v>
      </c>
      <c r="D984" s="4">
        <v>100</v>
      </c>
      <c r="E984" s="4">
        <v>2</v>
      </c>
      <c r="F984" s="6">
        <f>E984/D984</f>
        <v>0.02</v>
      </c>
      <c r="G984" t="s">
        <v>14</v>
      </c>
      <c r="H984" s="4">
        <v>1</v>
      </c>
      <c r="I984" s="4">
        <f>E984/H984</f>
        <v>2</v>
      </c>
      <c r="J984" t="s">
        <v>107</v>
      </c>
      <c r="K984" t="s">
        <v>108</v>
      </c>
      <c r="L984">
        <v>1375333200</v>
      </c>
      <c r="M984" s="10">
        <f>INT(((L984/60)/60)/24)+DATE(1970,1,1)</f>
        <v>41487</v>
      </c>
      <c r="N984">
        <v>1377752400</v>
      </c>
      <c r="O984" s="10">
        <f>INT(((N984/60)/60)/24)+DATE(1970,1,1)</f>
        <v>41515</v>
      </c>
      <c r="P984" t="b">
        <v>0</v>
      </c>
      <c r="Q984" t="b">
        <v>0</v>
      </c>
      <c r="R984" t="s">
        <v>148</v>
      </c>
      <c r="S984" t="str" cm="1">
        <f t="array" ref="S984:T984">_xlfn.TEXTSPLIT(R984,"/")</f>
        <v>music</v>
      </c>
      <c r="T984" t="str">
        <v>metal</v>
      </c>
    </row>
    <row r="985" spans="1:20" x14ac:dyDescent="0.5">
      <c r="A985">
        <v>200</v>
      </c>
      <c r="B985" t="s">
        <v>452</v>
      </c>
      <c r="C985" s="2" t="s">
        <v>453</v>
      </c>
      <c r="D985" s="4">
        <v>100</v>
      </c>
      <c r="E985" s="4">
        <v>2</v>
      </c>
      <c r="F985" s="6">
        <f>E985/D985</f>
        <v>0.02</v>
      </c>
      <c r="G985" t="s">
        <v>14</v>
      </c>
      <c r="H985" s="4">
        <v>1</v>
      </c>
      <c r="I985" s="4">
        <f>E985/H985</f>
        <v>2</v>
      </c>
      <c r="J985" t="s">
        <v>15</v>
      </c>
      <c r="K985" t="s">
        <v>16</v>
      </c>
      <c r="L985">
        <v>1269493200</v>
      </c>
      <c r="M985" s="10">
        <f>INT(((L985/60)/60)/24)+DATE(1970,1,1)</f>
        <v>40262</v>
      </c>
      <c r="N985">
        <v>1270443600</v>
      </c>
      <c r="O985" s="10">
        <f>INT(((N985/60)/60)/24)+DATE(1970,1,1)</f>
        <v>40273</v>
      </c>
      <c r="P985" t="b">
        <v>0</v>
      </c>
      <c r="Q985" t="b">
        <v>0</v>
      </c>
      <c r="R985" t="s">
        <v>33</v>
      </c>
      <c r="S985" t="str" cm="1">
        <f t="array" ref="S985:T985">_xlfn.TEXTSPLIT(R985,"/")</f>
        <v>theater</v>
      </c>
      <c r="T985" t="str">
        <v>plays</v>
      </c>
    </row>
    <row r="986" spans="1:20" x14ac:dyDescent="0.5">
      <c r="A986">
        <v>400</v>
      </c>
      <c r="B986" t="s">
        <v>851</v>
      </c>
      <c r="C986" s="2" t="s">
        <v>852</v>
      </c>
      <c r="D986" s="4">
        <v>100</v>
      </c>
      <c r="E986" s="4">
        <v>2</v>
      </c>
      <c r="F986" s="6">
        <f>E986/D986</f>
        <v>0.02</v>
      </c>
      <c r="G986" t="s">
        <v>14</v>
      </c>
      <c r="H986" s="4">
        <v>1</v>
      </c>
      <c r="I986" s="4">
        <f>E986/H986</f>
        <v>2</v>
      </c>
      <c r="J986" t="s">
        <v>21</v>
      </c>
      <c r="K986" t="s">
        <v>22</v>
      </c>
      <c r="L986">
        <v>1376629200</v>
      </c>
      <c r="M986" s="10">
        <f>INT(((L986/60)/60)/24)+DATE(1970,1,1)</f>
        <v>41502</v>
      </c>
      <c r="N986">
        <v>1378530000</v>
      </c>
      <c r="O986" s="10">
        <f>INT(((N986/60)/60)/24)+DATE(1970,1,1)</f>
        <v>41524</v>
      </c>
      <c r="P986" t="b">
        <v>0</v>
      </c>
      <c r="Q986" t="b">
        <v>1</v>
      </c>
      <c r="R986" t="s">
        <v>122</v>
      </c>
      <c r="S986" t="str" cm="1">
        <f t="array" ref="S986:T986">_xlfn.TEXTSPLIT(R986,"/")</f>
        <v>photography</v>
      </c>
      <c r="T986" t="str">
        <v>photography books</v>
      </c>
    </row>
    <row r="987" spans="1:20" x14ac:dyDescent="0.5">
      <c r="A987">
        <v>650</v>
      </c>
      <c r="B987" t="s">
        <v>1342</v>
      </c>
      <c r="C987" s="2" t="s">
        <v>1343</v>
      </c>
      <c r="D987" s="4">
        <v>100</v>
      </c>
      <c r="E987" s="4">
        <v>2</v>
      </c>
      <c r="F987" s="6">
        <f>E987/D987</f>
        <v>0.02</v>
      </c>
      <c r="G987" t="s">
        <v>14</v>
      </c>
      <c r="H987" s="4">
        <v>1</v>
      </c>
      <c r="I987" s="4">
        <f>E987/H987</f>
        <v>2</v>
      </c>
      <c r="J987" t="s">
        <v>21</v>
      </c>
      <c r="K987" t="s">
        <v>22</v>
      </c>
      <c r="L987">
        <v>1404795600</v>
      </c>
      <c r="M987" s="10">
        <f>INT(((L987/60)/60)/24)+DATE(1970,1,1)</f>
        <v>41828</v>
      </c>
      <c r="N987">
        <v>1407128400</v>
      </c>
      <c r="O987" s="10">
        <f>INT(((N987/60)/60)/24)+DATE(1970,1,1)</f>
        <v>41855</v>
      </c>
      <c r="P987" t="b">
        <v>0</v>
      </c>
      <c r="Q987" t="b">
        <v>0</v>
      </c>
      <c r="R987" t="s">
        <v>159</v>
      </c>
      <c r="S987" t="str" cm="1">
        <f t="array" ref="S987:T987">_xlfn.TEXTSPLIT(R987,"/")</f>
        <v>music</v>
      </c>
      <c r="T987" t="str">
        <v>jazz</v>
      </c>
    </row>
    <row r="988" spans="1:20" x14ac:dyDescent="0.5">
      <c r="A988">
        <v>900</v>
      </c>
      <c r="B988" t="s">
        <v>1832</v>
      </c>
      <c r="C988" s="2" t="s">
        <v>1833</v>
      </c>
      <c r="D988" s="4">
        <v>100</v>
      </c>
      <c r="E988" s="4">
        <v>2</v>
      </c>
      <c r="F988" s="6">
        <f>E988/D988</f>
        <v>0.02</v>
      </c>
      <c r="G988" t="s">
        <v>14</v>
      </c>
      <c r="H988" s="4">
        <v>1</v>
      </c>
      <c r="I988" s="4">
        <f>E988/H988</f>
        <v>2</v>
      </c>
      <c r="J988" t="s">
        <v>21</v>
      </c>
      <c r="K988" t="s">
        <v>22</v>
      </c>
      <c r="L988">
        <v>1411102800</v>
      </c>
      <c r="M988" s="10">
        <f>INT(((L988/60)/60)/24)+DATE(1970,1,1)</f>
        <v>41901</v>
      </c>
      <c r="N988">
        <v>1411189200</v>
      </c>
      <c r="O988" s="10">
        <f>INT(((N988/60)/60)/24)+DATE(1970,1,1)</f>
        <v>41902</v>
      </c>
      <c r="P988" t="b">
        <v>0</v>
      </c>
      <c r="Q988" t="b">
        <v>1</v>
      </c>
      <c r="R988" t="s">
        <v>28</v>
      </c>
      <c r="S988" t="str" cm="1">
        <f t="array" ref="S988:T988">_xlfn.TEXTSPLIT(R988,"/")</f>
        <v>technology</v>
      </c>
      <c r="T988" t="str">
        <v>web</v>
      </c>
    </row>
    <row r="989" spans="1:20" x14ac:dyDescent="0.5">
      <c r="A989">
        <v>903</v>
      </c>
      <c r="B989" t="s">
        <v>1838</v>
      </c>
      <c r="C989" s="2" t="s">
        <v>1839</v>
      </c>
      <c r="D989" s="4">
        <v>41000</v>
      </c>
      <c r="E989" s="4">
        <v>709</v>
      </c>
      <c r="F989" s="6">
        <f>E989/D989</f>
        <v>1.729268292682927E-2</v>
      </c>
      <c r="G989" t="s">
        <v>47</v>
      </c>
      <c r="H989" s="4">
        <v>14</v>
      </c>
      <c r="I989" s="4">
        <f>E989/H989</f>
        <v>50.642857142857146</v>
      </c>
      <c r="J989" t="s">
        <v>21</v>
      </c>
      <c r="K989" t="s">
        <v>22</v>
      </c>
      <c r="L989">
        <v>1336194000</v>
      </c>
      <c r="M989" s="10">
        <f>INT(((L989/60)/60)/24)+DATE(1970,1,1)</f>
        <v>41034</v>
      </c>
      <c r="N989">
        <v>1337490000</v>
      </c>
      <c r="O989" s="10">
        <f>INT(((N989/60)/60)/24)+DATE(1970,1,1)</f>
        <v>41049</v>
      </c>
      <c r="P989" t="b">
        <v>0</v>
      </c>
      <c r="Q989" t="b">
        <v>1</v>
      </c>
      <c r="R989" t="s">
        <v>68</v>
      </c>
      <c r="S989" t="str" cm="1">
        <f t="array" ref="S989:T989">_xlfn.TEXTSPLIT(R989,"/")</f>
        <v>publishing</v>
      </c>
      <c r="T989" t="str">
        <v>nonfiction</v>
      </c>
    </row>
    <row r="990" spans="1:20" ht="31.5" x14ac:dyDescent="0.5">
      <c r="A990">
        <v>936</v>
      </c>
      <c r="B990" t="s">
        <v>1246</v>
      </c>
      <c r="C990" s="2" t="s">
        <v>1904</v>
      </c>
      <c r="D990" s="4">
        <v>103200</v>
      </c>
      <c r="E990" s="4">
        <v>1690</v>
      </c>
      <c r="F990" s="6">
        <f>E990/D990</f>
        <v>1.6375968992248063E-2</v>
      </c>
      <c r="G990" t="s">
        <v>14</v>
      </c>
      <c r="H990" s="4">
        <v>21</v>
      </c>
      <c r="I990" s="4">
        <f>E990/H990</f>
        <v>80.476190476190482</v>
      </c>
      <c r="J990" t="s">
        <v>21</v>
      </c>
      <c r="K990" t="s">
        <v>22</v>
      </c>
      <c r="L990">
        <v>1563771600</v>
      </c>
      <c r="M990" s="10">
        <f>INT(((L990/60)/60)/24)+DATE(1970,1,1)</f>
        <v>43668</v>
      </c>
      <c r="N990">
        <v>1564030800</v>
      </c>
      <c r="O990" s="10">
        <f>INT(((N990/60)/60)/24)+DATE(1970,1,1)</f>
        <v>43671</v>
      </c>
      <c r="P990" t="b">
        <v>1</v>
      </c>
      <c r="Q990" t="b">
        <v>0</v>
      </c>
      <c r="R990" t="s">
        <v>33</v>
      </c>
      <c r="S990" t="str" cm="1">
        <f t="array" ref="S990:T990">_xlfn.TEXTSPLIT(R990,"/")</f>
        <v>theater</v>
      </c>
      <c r="T990" t="str">
        <v>plays</v>
      </c>
    </row>
    <row r="991" spans="1:20" ht="31.5" x14ac:dyDescent="0.5">
      <c r="A991">
        <v>271</v>
      </c>
      <c r="B991" t="s">
        <v>594</v>
      </c>
      <c r="C991" s="2" t="s">
        <v>595</v>
      </c>
      <c r="D991" s="4">
        <v>153700</v>
      </c>
      <c r="E991" s="4">
        <v>1953</v>
      </c>
      <c r="F991" s="6">
        <f>E991/D991</f>
        <v>1.2706571242680547E-2</v>
      </c>
      <c r="G991" t="s">
        <v>47</v>
      </c>
      <c r="H991" s="4">
        <v>61</v>
      </c>
      <c r="I991" s="4">
        <f>E991/H991</f>
        <v>32.016393442622949</v>
      </c>
      <c r="J991" t="s">
        <v>21</v>
      </c>
      <c r="K991" t="s">
        <v>22</v>
      </c>
      <c r="L991">
        <v>1449468000</v>
      </c>
      <c r="M991" s="10">
        <f>INT(((L991/60)/60)/24)+DATE(1970,1,1)</f>
        <v>42345</v>
      </c>
      <c r="N991">
        <v>1452146400</v>
      </c>
      <c r="O991" s="10">
        <f>INT(((N991/60)/60)/24)+DATE(1970,1,1)</f>
        <v>42376</v>
      </c>
      <c r="P991" t="b">
        <v>0</v>
      </c>
      <c r="Q991" t="b">
        <v>0</v>
      </c>
      <c r="R991" t="s">
        <v>122</v>
      </c>
      <c r="S991" t="str" cm="1">
        <f t="array" ref="S991:T991">_xlfn.TEXTSPLIT(R991,"/")</f>
        <v>photography</v>
      </c>
      <c r="T991" t="str">
        <v>photography books</v>
      </c>
    </row>
    <row r="992" spans="1:20" x14ac:dyDescent="0.5">
      <c r="A992">
        <v>830</v>
      </c>
      <c r="B992" t="s">
        <v>1693</v>
      </c>
      <c r="C992" s="2" t="s">
        <v>1694</v>
      </c>
      <c r="D992" s="4">
        <v>121600</v>
      </c>
      <c r="E992" s="4">
        <v>1424</v>
      </c>
      <c r="F992" s="6">
        <f>E992/D992</f>
        <v>1.1710526315789473E-2</v>
      </c>
      <c r="G992" t="s">
        <v>14</v>
      </c>
      <c r="H992" s="4">
        <v>22</v>
      </c>
      <c r="I992" s="4">
        <f>E992/H992</f>
        <v>64.727272727272734</v>
      </c>
      <c r="J992" t="s">
        <v>21</v>
      </c>
      <c r="K992" t="s">
        <v>22</v>
      </c>
      <c r="L992">
        <v>1514959200</v>
      </c>
      <c r="M992" s="10">
        <f>INT(((L992/60)/60)/24)+DATE(1970,1,1)</f>
        <v>43103</v>
      </c>
      <c r="N992">
        <v>1520056800</v>
      </c>
      <c r="O992" s="10">
        <f>INT(((N992/60)/60)/24)+DATE(1970,1,1)</f>
        <v>43162</v>
      </c>
      <c r="P992" t="b">
        <v>0</v>
      </c>
      <c r="Q992" t="b">
        <v>0</v>
      </c>
      <c r="R992" t="s">
        <v>33</v>
      </c>
      <c r="S992" t="str" cm="1">
        <f t="array" ref="S992:T992">_xlfn.TEXTSPLIT(R992,"/")</f>
        <v>theater</v>
      </c>
      <c r="T992" t="str">
        <v>plays</v>
      </c>
    </row>
    <row r="993" spans="1:20" x14ac:dyDescent="0.5">
      <c r="A993">
        <v>100</v>
      </c>
      <c r="B993" t="s">
        <v>249</v>
      </c>
      <c r="C993" s="2" t="s">
        <v>250</v>
      </c>
      <c r="D993" s="4">
        <v>100</v>
      </c>
      <c r="E993" s="4">
        <v>1</v>
      </c>
      <c r="F993" s="6">
        <f>E993/D993</f>
        <v>0.01</v>
      </c>
      <c r="G993" t="s">
        <v>14</v>
      </c>
      <c r="H993" s="4">
        <v>1</v>
      </c>
      <c r="I993" s="4">
        <f>E993/H993</f>
        <v>1</v>
      </c>
      <c r="J993" t="s">
        <v>21</v>
      </c>
      <c r="K993" t="s">
        <v>22</v>
      </c>
      <c r="L993">
        <v>1319000400</v>
      </c>
      <c r="M993" s="10">
        <f>INT(((L993/60)/60)/24)+DATE(1970,1,1)</f>
        <v>40835</v>
      </c>
      <c r="N993">
        <v>1320555600</v>
      </c>
      <c r="O993" s="10">
        <f>INT(((N993/60)/60)/24)+DATE(1970,1,1)</f>
        <v>40853</v>
      </c>
      <c r="P993" t="b">
        <v>0</v>
      </c>
      <c r="Q993" t="b">
        <v>0</v>
      </c>
      <c r="R993" t="s">
        <v>33</v>
      </c>
      <c r="S993" t="str" cm="1">
        <f t="array" ref="S993:T993">_xlfn.TEXTSPLIT(R993,"/")</f>
        <v>theater</v>
      </c>
      <c r="T993" t="str">
        <v>plays</v>
      </c>
    </row>
    <row r="994" spans="1:20" x14ac:dyDescent="0.5">
      <c r="A994">
        <v>150</v>
      </c>
      <c r="B994" t="s">
        <v>352</v>
      </c>
      <c r="C994" s="2" t="s">
        <v>353</v>
      </c>
      <c r="D994" s="4">
        <v>100</v>
      </c>
      <c r="E994" s="4">
        <v>1</v>
      </c>
      <c r="F994" s="6">
        <f>E994/D994</f>
        <v>0.01</v>
      </c>
      <c r="G994" t="s">
        <v>14</v>
      </c>
      <c r="H994" s="4">
        <v>1</v>
      </c>
      <c r="I994" s="4">
        <f>E994/H994</f>
        <v>1</v>
      </c>
      <c r="J994" t="s">
        <v>21</v>
      </c>
      <c r="K994" t="s">
        <v>22</v>
      </c>
      <c r="L994">
        <v>1544940000</v>
      </c>
      <c r="M994" s="10">
        <f>INT(((L994/60)/60)/24)+DATE(1970,1,1)</f>
        <v>43450</v>
      </c>
      <c r="N994">
        <v>1545026400</v>
      </c>
      <c r="O994" s="10">
        <f>INT(((N994/60)/60)/24)+DATE(1970,1,1)</f>
        <v>43451</v>
      </c>
      <c r="P994" t="b">
        <v>0</v>
      </c>
      <c r="Q994" t="b">
        <v>0</v>
      </c>
      <c r="R994" t="s">
        <v>23</v>
      </c>
      <c r="S994" t="str" cm="1">
        <f t="array" ref="S994:T994">_xlfn.TEXTSPLIT(R994,"/")</f>
        <v>music</v>
      </c>
      <c r="T994" t="str">
        <v>rock</v>
      </c>
    </row>
    <row r="995" spans="1:20" x14ac:dyDescent="0.5">
      <c r="A995">
        <v>750</v>
      </c>
      <c r="B995" t="s">
        <v>1536</v>
      </c>
      <c r="C995" s="2" t="s">
        <v>1537</v>
      </c>
      <c r="D995" s="4">
        <v>100</v>
      </c>
      <c r="E995" s="4">
        <v>1</v>
      </c>
      <c r="F995" s="6">
        <f>E995/D995</f>
        <v>0.01</v>
      </c>
      <c r="G995" t="s">
        <v>14</v>
      </c>
      <c r="H995" s="4">
        <v>1</v>
      </c>
      <c r="I995" s="4">
        <f>E995/H995</f>
        <v>1</v>
      </c>
      <c r="J995" t="s">
        <v>40</v>
      </c>
      <c r="K995" t="s">
        <v>41</v>
      </c>
      <c r="L995">
        <v>1277960400</v>
      </c>
      <c r="M995" s="10">
        <f>INT(((L995/60)/60)/24)+DATE(1970,1,1)</f>
        <v>40360</v>
      </c>
      <c r="N995">
        <v>1280120400</v>
      </c>
      <c r="O995" s="10">
        <f>INT(((N995/60)/60)/24)+DATE(1970,1,1)</f>
        <v>40385</v>
      </c>
      <c r="P995" t="b">
        <v>0</v>
      </c>
      <c r="Q995" t="b">
        <v>0</v>
      </c>
      <c r="R995" t="s">
        <v>50</v>
      </c>
      <c r="S995" t="str" cm="1">
        <f t="array" ref="S995:T995">_xlfn.TEXTSPLIT(R995,"/")</f>
        <v>music</v>
      </c>
      <c r="T995" t="str">
        <v>electric music</v>
      </c>
    </row>
    <row r="996" spans="1:20" ht="31.5" x14ac:dyDescent="0.5">
      <c r="A996">
        <v>800</v>
      </c>
      <c r="B996" t="s">
        <v>1635</v>
      </c>
      <c r="C996" s="2" t="s">
        <v>1636</v>
      </c>
      <c r="D996" s="4">
        <v>100</v>
      </c>
      <c r="E996" s="4">
        <v>1</v>
      </c>
      <c r="F996" s="6">
        <f>E996/D996</f>
        <v>0.01</v>
      </c>
      <c r="G996" t="s">
        <v>14</v>
      </c>
      <c r="H996" s="4">
        <v>1</v>
      </c>
      <c r="I996" s="4">
        <f>E996/H996</f>
        <v>1</v>
      </c>
      <c r="J996" t="s">
        <v>98</v>
      </c>
      <c r="K996" t="s">
        <v>99</v>
      </c>
      <c r="L996">
        <v>1434085200</v>
      </c>
      <c r="M996" s="10">
        <f>INT(((L996/60)/60)/24)+DATE(1970,1,1)</f>
        <v>42167</v>
      </c>
      <c r="N996">
        <v>1434430800</v>
      </c>
      <c r="O996" s="10">
        <f>INT(((N996/60)/60)/24)+DATE(1970,1,1)</f>
        <v>42171</v>
      </c>
      <c r="P996" t="b">
        <v>0</v>
      </c>
      <c r="Q996" t="b">
        <v>0</v>
      </c>
      <c r="R996" t="s">
        <v>23</v>
      </c>
      <c r="S996" t="str" cm="1">
        <f t="array" ref="S996:T996">_xlfn.TEXTSPLIT(R996,"/")</f>
        <v>music</v>
      </c>
      <c r="T996" t="str">
        <v>rock</v>
      </c>
    </row>
    <row r="997" spans="1:20" x14ac:dyDescent="0.5">
      <c r="A997">
        <v>850</v>
      </c>
      <c r="B997" t="s">
        <v>1733</v>
      </c>
      <c r="C997" s="2" t="s">
        <v>1734</v>
      </c>
      <c r="D997" s="4">
        <v>100</v>
      </c>
      <c r="E997" s="4">
        <v>1</v>
      </c>
      <c r="F997" s="6">
        <f>E997/D997</f>
        <v>0.01</v>
      </c>
      <c r="G997" t="s">
        <v>14</v>
      </c>
      <c r="H997" s="4">
        <v>1</v>
      </c>
      <c r="I997" s="4">
        <f>E997/H997</f>
        <v>1</v>
      </c>
      <c r="J997" t="s">
        <v>21</v>
      </c>
      <c r="K997" t="s">
        <v>22</v>
      </c>
      <c r="L997">
        <v>1321682400</v>
      </c>
      <c r="M997" s="10">
        <f>INT(((L997/60)/60)/24)+DATE(1970,1,1)</f>
        <v>40866</v>
      </c>
      <c r="N997">
        <v>1322978400</v>
      </c>
      <c r="O997" s="10">
        <f>INT(((N997/60)/60)/24)+DATE(1970,1,1)</f>
        <v>40881</v>
      </c>
      <c r="P997" t="b">
        <v>1</v>
      </c>
      <c r="Q997" t="b">
        <v>0</v>
      </c>
      <c r="R997" t="s">
        <v>23</v>
      </c>
      <c r="S997" t="str" cm="1">
        <f t="array" ref="S997:T997">_xlfn.TEXTSPLIT(R997,"/")</f>
        <v>music</v>
      </c>
      <c r="T997" t="str">
        <v>rock</v>
      </c>
    </row>
    <row r="998" spans="1:20" x14ac:dyDescent="0.5">
      <c r="A998">
        <v>496</v>
      </c>
      <c r="B998" t="s">
        <v>1040</v>
      </c>
      <c r="C998" s="2" t="s">
        <v>1041</v>
      </c>
      <c r="D998" s="4">
        <v>183800</v>
      </c>
      <c r="E998" s="4">
        <v>1667</v>
      </c>
      <c r="F998" s="6">
        <f>E998/D998</f>
        <v>9.0696409140369975E-3</v>
      </c>
      <c r="G998" t="s">
        <v>14</v>
      </c>
      <c r="H998" s="4">
        <v>54</v>
      </c>
      <c r="I998" s="4">
        <f>E998/H998</f>
        <v>30.87037037037037</v>
      </c>
      <c r="J998" t="s">
        <v>21</v>
      </c>
      <c r="K998" t="s">
        <v>22</v>
      </c>
      <c r="L998">
        <v>1495342800</v>
      </c>
      <c r="M998" s="10">
        <f>INT(((L998/60)/60)/24)+DATE(1970,1,1)</f>
        <v>42876</v>
      </c>
      <c r="N998">
        <v>1496811600</v>
      </c>
      <c r="O998" s="10">
        <f>INT(((N998/60)/60)/24)+DATE(1970,1,1)</f>
        <v>42893</v>
      </c>
      <c r="P998" t="b">
        <v>0</v>
      </c>
      <c r="Q998" t="b">
        <v>0</v>
      </c>
      <c r="R998" t="s">
        <v>71</v>
      </c>
      <c r="S998" t="str" cm="1">
        <f t="array" ref="S998:T998">_xlfn.TEXTSPLIT(R998,"/")</f>
        <v>film &amp; video</v>
      </c>
      <c r="T998" t="str">
        <v>animation</v>
      </c>
    </row>
    <row r="999" spans="1:20" x14ac:dyDescent="0.5">
      <c r="A999">
        <v>921</v>
      </c>
      <c r="B999" t="s">
        <v>1874</v>
      </c>
      <c r="C999" s="2" t="s">
        <v>1875</v>
      </c>
      <c r="D999" s="4">
        <v>160400</v>
      </c>
      <c r="E999" s="4">
        <v>1210</v>
      </c>
      <c r="F999" s="6">
        <f>E999/D999</f>
        <v>7.5436408977556111E-3</v>
      </c>
      <c r="G999" t="s">
        <v>14</v>
      </c>
      <c r="H999" s="4">
        <v>38</v>
      </c>
      <c r="I999" s="4">
        <f>E999/H999</f>
        <v>31.842105263157894</v>
      </c>
      <c r="J999" t="s">
        <v>21</v>
      </c>
      <c r="K999" t="s">
        <v>22</v>
      </c>
      <c r="L999">
        <v>1329026400</v>
      </c>
      <c r="M999" s="10">
        <f>INT(((L999/60)/60)/24)+DATE(1970,1,1)</f>
        <v>40951</v>
      </c>
      <c r="N999">
        <v>1330236000</v>
      </c>
      <c r="O999" s="10">
        <f>INT(((N999/60)/60)/24)+DATE(1970,1,1)</f>
        <v>40965</v>
      </c>
      <c r="P999" t="b">
        <v>0</v>
      </c>
      <c r="Q999" t="b">
        <v>0</v>
      </c>
      <c r="R999" t="s">
        <v>28</v>
      </c>
      <c r="S999" t="str" cm="1">
        <f t="array" ref="S999:T999">_xlfn.TEXTSPLIT(R999,"/")</f>
        <v>technology</v>
      </c>
      <c r="T999" t="str">
        <v>web</v>
      </c>
    </row>
    <row r="1000" spans="1:20" x14ac:dyDescent="0.5">
      <c r="A1000">
        <v>0</v>
      </c>
      <c r="B1000" t="s">
        <v>12</v>
      </c>
      <c r="C1000" s="2" t="s">
        <v>13</v>
      </c>
      <c r="D1000" s="4">
        <v>100</v>
      </c>
      <c r="E1000" s="9">
        <v>0</v>
      </c>
      <c r="F1000" s="6">
        <f>E1000/D1000</f>
        <v>0</v>
      </c>
      <c r="G1000" t="s">
        <v>14</v>
      </c>
      <c r="H1000" s="9">
        <v>0</v>
      </c>
      <c r="I1000" s="9">
        <v>0</v>
      </c>
      <c r="J1000" t="s">
        <v>15</v>
      </c>
      <c r="K1000" t="s">
        <v>16</v>
      </c>
      <c r="L1000">
        <v>1448690400</v>
      </c>
      <c r="M1000" s="10">
        <f>INT(((L1000/60)/60)/24)+DATE(1970,1,1)</f>
        <v>42336</v>
      </c>
      <c r="N1000">
        <v>1450159200</v>
      </c>
      <c r="O1000" s="10">
        <f>INT(((N1000/60)/60)/24)+DATE(1970,1,1)</f>
        <v>42353</v>
      </c>
      <c r="P1000" t="b">
        <v>0</v>
      </c>
      <c r="Q1000" t="b">
        <v>0</v>
      </c>
      <c r="R1000" t="s">
        <v>17</v>
      </c>
      <c r="S1000" t="str" cm="1">
        <f t="array" ref="S1000:T1000">_xlfn.TEXTSPLIT(R1000,"/")</f>
        <v>food</v>
      </c>
      <c r="T1000" t="str">
        <v>food trucks</v>
      </c>
    </row>
    <row r="1001" spans="1:20" x14ac:dyDescent="0.5">
      <c r="A1001">
        <v>500</v>
      </c>
      <c r="B1001" t="s">
        <v>1048</v>
      </c>
      <c r="C1001" s="2" t="s">
        <v>1049</v>
      </c>
      <c r="D1001" s="4">
        <v>100</v>
      </c>
      <c r="E1001" s="4">
        <v>0</v>
      </c>
      <c r="F1001" s="6">
        <f>E1001/D1001</f>
        <v>0</v>
      </c>
      <c r="G1001" t="s">
        <v>14</v>
      </c>
      <c r="H1001" s="4">
        <v>0</v>
      </c>
      <c r="I1001" s="4" t="e">
        <f>E1001/H1001</f>
        <v>#DIV/0!</v>
      </c>
      <c r="J1001" t="s">
        <v>21</v>
      </c>
      <c r="K1001" t="s">
        <v>22</v>
      </c>
      <c r="L1001">
        <v>1367384400</v>
      </c>
      <c r="M1001" s="10">
        <f>INT(((L1001/60)/60)/24)+DATE(1970,1,1)</f>
        <v>41395</v>
      </c>
      <c r="N1001">
        <v>1369803600</v>
      </c>
      <c r="O1001" s="10">
        <f>INT(((N1001/60)/60)/24)+DATE(1970,1,1)</f>
        <v>41423</v>
      </c>
      <c r="P1001" t="b">
        <v>0</v>
      </c>
      <c r="Q1001" t="b">
        <v>1</v>
      </c>
      <c r="R1001" t="s">
        <v>33</v>
      </c>
      <c r="S1001" t="str" cm="1">
        <f t="array" ref="S1001:T1001">_xlfn.TEXTSPLIT(R1001,"/")</f>
        <v>theater</v>
      </c>
      <c r="T1001" t="str">
        <v>plays</v>
      </c>
    </row>
  </sheetData>
  <sortState xmlns:xlrd2="http://schemas.microsoft.com/office/spreadsheetml/2017/richdata2" ref="A2:T1001">
    <sortCondition descending="1" ref="F2:F1001"/>
    <sortCondition ref="G2:G1001"/>
  </sortState>
  <conditionalFormatting sqref="G1:G1048576">
    <cfRule type="cellIs" dxfId="7" priority="6" operator="equal">
      <formula>"canceled"</formula>
    </cfRule>
    <cfRule type="cellIs" dxfId="6" priority="7" operator="equal">
      <formula>"live"</formula>
    </cfRule>
    <cfRule type="cellIs" dxfId="5" priority="8" operator="equal">
      <formula>"successful"</formula>
    </cfRule>
    <cfRule type="cellIs" dxfId="4" priority="9" operator="equal">
      <formula>"failed"</formula>
    </cfRule>
  </conditionalFormatting>
  <conditionalFormatting sqref="F1:F1048576">
    <cfRule type="colorScale" priority="1">
      <colorScale>
        <cfvo type="min"/>
        <cfvo type="percentile" val="50"/>
        <cfvo type="max"/>
        <color rgb="FFFF0000"/>
        <color rgb="FF00B050"/>
        <color theme="4" tint="-0.249977111117893"/>
      </colorScale>
    </cfRule>
  </conditionalFormatting>
  <pageMargins left="0.75" right="0.75" top="1" bottom="1" header="0.5" footer="0.5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9E80-7208-4219-87E3-753A450C8E11}">
  <dimension ref="A1:F11"/>
  <sheetViews>
    <sheetView zoomScale="85" zoomScaleNormal="85" workbookViewId="0">
      <selection activeCell="M35" sqref="M35"/>
    </sheetView>
  </sheetViews>
  <sheetFormatPr defaultRowHeight="15.75" x14ac:dyDescent="0.5"/>
  <cols>
    <col min="1" max="1" width="15.75" bestFit="1" customWidth="1"/>
    <col min="2" max="2" width="15.125" bestFit="1" customWidth="1"/>
    <col min="3" max="3" width="5.5" bestFit="1" customWidth="1"/>
    <col min="4" max="4" width="3.8125" bestFit="1" customWidth="1"/>
    <col min="5" max="5" width="9.125" bestFit="1" customWidth="1"/>
    <col min="6" max="6" width="10.4375" bestFit="1" customWidth="1"/>
  </cols>
  <sheetData>
    <row r="1" spans="1:6" x14ac:dyDescent="0.5">
      <c r="A1" s="7" t="s">
        <v>6</v>
      </c>
      <c r="B1" t="s">
        <v>98</v>
      </c>
    </row>
    <row r="3" spans="1:6" x14ac:dyDescent="0.5">
      <c r="A3" s="7" t="s">
        <v>2042</v>
      </c>
      <c r="B3" s="7" t="s">
        <v>2041</v>
      </c>
    </row>
    <row r="4" spans="1:6" x14ac:dyDescent="0.5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2040</v>
      </c>
    </row>
    <row r="5" spans="1:6" x14ac:dyDescent="0.5">
      <c r="A5" s="8" t="s">
        <v>2034</v>
      </c>
      <c r="B5" s="19"/>
      <c r="C5" s="19">
        <v>2</v>
      </c>
      <c r="D5" s="19"/>
      <c r="E5" s="19">
        <v>3</v>
      </c>
      <c r="F5" s="19">
        <v>5</v>
      </c>
    </row>
    <row r="6" spans="1:6" x14ac:dyDescent="0.5">
      <c r="A6" s="8" t="s">
        <v>2035</v>
      </c>
      <c r="B6" s="19"/>
      <c r="C6" s="19"/>
      <c r="D6" s="19">
        <v>1</v>
      </c>
      <c r="E6" s="19">
        <v>1</v>
      </c>
      <c r="F6" s="19">
        <v>2</v>
      </c>
    </row>
    <row r="7" spans="1:6" x14ac:dyDescent="0.5">
      <c r="A7" s="8" t="s">
        <v>2036</v>
      </c>
      <c r="B7" s="19">
        <v>3</v>
      </c>
      <c r="C7" s="19">
        <v>2</v>
      </c>
      <c r="D7" s="19"/>
      <c r="E7" s="19">
        <v>2</v>
      </c>
      <c r="F7" s="19">
        <v>7</v>
      </c>
    </row>
    <row r="8" spans="1:6" x14ac:dyDescent="0.5">
      <c r="A8" s="8" t="s">
        <v>2037</v>
      </c>
      <c r="B8" s="19"/>
      <c r="C8" s="19"/>
      <c r="D8" s="19"/>
      <c r="E8" s="19">
        <v>2</v>
      </c>
      <c r="F8" s="19">
        <v>2</v>
      </c>
    </row>
    <row r="9" spans="1:6" x14ac:dyDescent="0.5">
      <c r="A9" s="8" t="s">
        <v>2038</v>
      </c>
      <c r="B9" s="19"/>
      <c r="C9" s="19"/>
      <c r="D9" s="19"/>
      <c r="E9" s="19">
        <v>1</v>
      </c>
      <c r="F9" s="19">
        <v>1</v>
      </c>
    </row>
    <row r="10" spans="1:6" x14ac:dyDescent="0.5">
      <c r="A10" s="8" t="s">
        <v>2039</v>
      </c>
      <c r="B10" s="19">
        <v>1</v>
      </c>
      <c r="C10" s="19">
        <v>2</v>
      </c>
      <c r="D10" s="19"/>
      <c r="E10" s="19">
        <v>3</v>
      </c>
      <c r="F10" s="19">
        <v>6</v>
      </c>
    </row>
    <row r="11" spans="1:6" x14ac:dyDescent="0.5">
      <c r="A11" s="8" t="s">
        <v>2040</v>
      </c>
      <c r="B11" s="19">
        <v>4</v>
      </c>
      <c r="C11" s="19">
        <v>6</v>
      </c>
      <c r="D11" s="19">
        <v>1</v>
      </c>
      <c r="E11" s="19">
        <v>12</v>
      </c>
      <c r="F11" s="19">
        <v>23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1955-85DD-48D5-B7E8-2970B1FA78A2}">
  <dimension ref="A1:F30"/>
  <sheetViews>
    <sheetView topLeftCell="A7" zoomScale="85" zoomScaleNormal="85" workbookViewId="0">
      <selection activeCell="U26" sqref="U26"/>
    </sheetView>
  </sheetViews>
  <sheetFormatPr defaultRowHeight="15.75" x14ac:dyDescent="0.5"/>
  <cols>
    <col min="1" max="1" width="16.625" bestFit="1" customWidth="1"/>
    <col min="2" max="2" width="15.3125" bestFit="1" customWidth="1"/>
    <col min="3" max="3" width="5.5625" bestFit="1" customWidth="1"/>
    <col min="4" max="4" width="3.8125" bestFit="1" customWidth="1"/>
    <col min="5" max="5" width="9.1875" bestFit="1" customWidth="1"/>
    <col min="6" max="6" width="10.9375" bestFit="1" customWidth="1"/>
  </cols>
  <sheetData>
    <row r="1" spans="1:6" x14ac:dyDescent="0.5">
      <c r="A1" s="7" t="s">
        <v>6</v>
      </c>
      <c r="B1" t="s">
        <v>2043</v>
      </c>
    </row>
    <row r="2" spans="1:6" x14ac:dyDescent="0.5">
      <c r="A2" s="7" t="s">
        <v>2031</v>
      </c>
      <c r="B2" t="s">
        <v>2043</v>
      </c>
    </row>
    <row r="4" spans="1:6" x14ac:dyDescent="0.5">
      <c r="A4" s="7" t="s">
        <v>2042</v>
      </c>
      <c r="B4" s="7" t="s">
        <v>2041</v>
      </c>
    </row>
    <row r="5" spans="1:6" x14ac:dyDescent="0.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2040</v>
      </c>
    </row>
    <row r="6" spans="1:6" x14ac:dyDescent="0.5">
      <c r="A6" s="8" t="s">
        <v>2044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5">
      <c r="A7" s="8" t="s">
        <v>2045</v>
      </c>
      <c r="E7">
        <v>4</v>
      </c>
      <c r="F7">
        <v>4</v>
      </c>
    </row>
    <row r="8" spans="1:6" x14ac:dyDescent="0.5">
      <c r="A8" s="8" t="s">
        <v>2046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5">
      <c r="A9" s="8" t="s">
        <v>2047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5">
      <c r="A10" s="8" t="s">
        <v>2048</v>
      </c>
      <c r="C10">
        <v>8</v>
      </c>
      <c r="E10">
        <v>10</v>
      </c>
      <c r="F10">
        <v>18</v>
      </c>
    </row>
    <row r="11" spans="1:6" x14ac:dyDescent="0.5">
      <c r="A11" s="8" t="s">
        <v>2049</v>
      </c>
      <c r="B11">
        <v>1</v>
      </c>
      <c r="C11">
        <v>7</v>
      </c>
      <c r="E11">
        <v>9</v>
      </c>
      <c r="F11">
        <v>17</v>
      </c>
    </row>
    <row r="12" spans="1:6" x14ac:dyDescent="0.5">
      <c r="A12" s="8" t="s">
        <v>2050</v>
      </c>
      <c r="B12">
        <v>4</v>
      </c>
      <c r="C12">
        <v>20</v>
      </c>
      <c r="E12">
        <v>22</v>
      </c>
      <c r="F12">
        <v>46</v>
      </c>
    </row>
    <row r="13" spans="1:6" x14ac:dyDescent="0.5">
      <c r="A13" s="8" t="s">
        <v>2051</v>
      </c>
      <c r="B13">
        <v>3</v>
      </c>
      <c r="C13">
        <v>19</v>
      </c>
      <c r="E13">
        <v>23</v>
      </c>
      <c r="F13">
        <v>45</v>
      </c>
    </row>
    <row r="14" spans="1:6" x14ac:dyDescent="0.5">
      <c r="A14" s="8" t="s">
        <v>2052</v>
      </c>
      <c r="B14">
        <v>1</v>
      </c>
      <c r="C14">
        <v>6</v>
      </c>
      <c r="E14">
        <v>10</v>
      </c>
      <c r="F14">
        <v>17</v>
      </c>
    </row>
    <row r="15" spans="1:6" x14ac:dyDescent="0.5">
      <c r="A15" s="8" t="s">
        <v>2053</v>
      </c>
      <c r="C15">
        <v>3</v>
      </c>
      <c r="E15">
        <v>4</v>
      </c>
      <c r="F15">
        <v>7</v>
      </c>
    </row>
    <row r="16" spans="1:6" x14ac:dyDescent="0.5">
      <c r="A16" s="8" t="s">
        <v>2054</v>
      </c>
      <c r="C16">
        <v>8</v>
      </c>
      <c r="D16">
        <v>1</v>
      </c>
      <c r="E16">
        <v>4</v>
      </c>
      <c r="F16">
        <v>13</v>
      </c>
    </row>
    <row r="17" spans="1:6" x14ac:dyDescent="0.5">
      <c r="A17" s="8" t="s">
        <v>2055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5">
      <c r="A18" s="8" t="s">
        <v>2056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5">
      <c r="A19" s="8" t="s">
        <v>2057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5">
      <c r="A20" s="8" t="s">
        <v>2058</v>
      </c>
      <c r="C20">
        <v>4</v>
      </c>
      <c r="E20">
        <v>4</v>
      </c>
      <c r="F20">
        <v>8</v>
      </c>
    </row>
    <row r="21" spans="1:6" x14ac:dyDescent="0.5">
      <c r="A21" s="8" t="s">
        <v>2059</v>
      </c>
      <c r="B21">
        <v>6</v>
      </c>
      <c r="C21">
        <v>30</v>
      </c>
      <c r="E21">
        <v>49</v>
      </c>
      <c r="F21">
        <v>85</v>
      </c>
    </row>
    <row r="22" spans="1:6" x14ac:dyDescent="0.5">
      <c r="A22" s="8" t="s">
        <v>2060</v>
      </c>
      <c r="C22">
        <v>9</v>
      </c>
      <c r="E22">
        <v>5</v>
      </c>
      <c r="F22">
        <v>14</v>
      </c>
    </row>
    <row r="23" spans="1:6" x14ac:dyDescent="0.5">
      <c r="A23" s="8" t="s">
        <v>2061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5">
      <c r="A24" s="8" t="s">
        <v>2062</v>
      </c>
      <c r="B24">
        <v>3</v>
      </c>
      <c r="C24">
        <v>3</v>
      </c>
      <c r="E24">
        <v>11</v>
      </c>
      <c r="F24">
        <v>17</v>
      </c>
    </row>
    <row r="25" spans="1:6" x14ac:dyDescent="0.5">
      <c r="A25" s="8" t="s">
        <v>2063</v>
      </c>
      <c r="C25">
        <v>7</v>
      </c>
      <c r="E25">
        <v>14</v>
      </c>
      <c r="F25">
        <v>21</v>
      </c>
    </row>
    <row r="26" spans="1:6" x14ac:dyDescent="0.5">
      <c r="A26" s="8" t="s">
        <v>2064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5">
      <c r="A27" s="8" t="s">
        <v>2065</v>
      </c>
      <c r="C27">
        <v>16</v>
      </c>
      <c r="D27">
        <v>1</v>
      </c>
      <c r="E27">
        <v>28</v>
      </c>
      <c r="F27">
        <v>45</v>
      </c>
    </row>
    <row r="28" spans="1:6" x14ac:dyDescent="0.5">
      <c r="A28" s="8" t="s">
        <v>2066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5">
      <c r="A29" s="8" t="s">
        <v>2067</v>
      </c>
      <c r="E29">
        <v>3</v>
      </c>
      <c r="F29">
        <v>3</v>
      </c>
    </row>
    <row r="30" spans="1:6" x14ac:dyDescent="0.5">
      <c r="A30" s="8" t="s">
        <v>2040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5F8C-07FC-4838-B534-27FFE63F2116}">
  <dimension ref="A1:F18"/>
  <sheetViews>
    <sheetView workbookViewId="0">
      <selection activeCell="H40" sqref="H40"/>
    </sheetView>
  </sheetViews>
  <sheetFormatPr defaultRowHeight="15.75" x14ac:dyDescent="0.5"/>
  <cols>
    <col min="1" max="1" width="15.5625" bestFit="1" customWidth="1"/>
    <col min="2" max="2" width="14.875" bestFit="1" customWidth="1"/>
    <col min="3" max="3" width="5.375" bestFit="1" customWidth="1"/>
    <col min="4" max="4" width="3.625" bestFit="1" customWidth="1"/>
    <col min="5" max="5" width="9" bestFit="1" customWidth="1"/>
    <col min="6" max="6" width="10.4375" bestFit="1" customWidth="1"/>
  </cols>
  <sheetData>
    <row r="1" spans="1:6" x14ac:dyDescent="0.5">
      <c r="A1" s="7" t="s">
        <v>2031</v>
      </c>
      <c r="B1" t="s">
        <v>2043</v>
      </c>
    </row>
    <row r="2" spans="1:6" x14ac:dyDescent="0.5">
      <c r="A2" s="7" t="s">
        <v>2082</v>
      </c>
      <c r="B2" t="s">
        <v>2043</v>
      </c>
    </row>
    <row r="4" spans="1:6" x14ac:dyDescent="0.5">
      <c r="A4" s="7" t="s">
        <v>2042</v>
      </c>
      <c r="B4" s="7" t="s">
        <v>2041</v>
      </c>
    </row>
    <row r="5" spans="1:6" x14ac:dyDescent="0.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2040</v>
      </c>
    </row>
    <row r="6" spans="1:6" x14ac:dyDescent="0.5">
      <c r="A6" s="11" t="s">
        <v>2079</v>
      </c>
      <c r="B6" s="19">
        <v>6</v>
      </c>
      <c r="C6" s="19">
        <v>36</v>
      </c>
      <c r="D6" s="19">
        <v>1</v>
      </c>
      <c r="E6" s="19">
        <v>49</v>
      </c>
      <c r="F6" s="19">
        <v>92</v>
      </c>
    </row>
    <row r="7" spans="1:6" x14ac:dyDescent="0.5">
      <c r="A7" s="11" t="s">
        <v>2070</v>
      </c>
      <c r="B7" s="19">
        <v>7</v>
      </c>
      <c r="C7" s="19">
        <v>28</v>
      </c>
      <c r="D7" s="19"/>
      <c r="E7" s="19">
        <v>44</v>
      </c>
      <c r="F7" s="19">
        <v>79</v>
      </c>
    </row>
    <row r="8" spans="1:6" x14ac:dyDescent="0.5">
      <c r="A8" s="11" t="s">
        <v>2071</v>
      </c>
      <c r="B8" s="19">
        <v>4</v>
      </c>
      <c r="C8" s="19">
        <v>33</v>
      </c>
      <c r="D8" s="19"/>
      <c r="E8" s="19">
        <v>49</v>
      </c>
      <c r="F8" s="19">
        <v>86</v>
      </c>
    </row>
    <row r="9" spans="1:6" x14ac:dyDescent="0.5">
      <c r="A9" s="11" t="s">
        <v>2081</v>
      </c>
      <c r="B9" s="19">
        <v>1</v>
      </c>
      <c r="C9" s="19">
        <v>30</v>
      </c>
      <c r="D9" s="19">
        <v>1</v>
      </c>
      <c r="E9" s="19">
        <v>46</v>
      </c>
      <c r="F9" s="19">
        <v>78</v>
      </c>
    </row>
    <row r="10" spans="1:6" x14ac:dyDescent="0.5">
      <c r="A10" s="11" t="s">
        <v>2077</v>
      </c>
      <c r="B10" s="19">
        <v>3</v>
      </c>
      <c r="C10" s="19">
        <v>35</v>
      </c>
      <c r="D10" s="19">
        <v>2</v>
      </c>
      <c r="E10" s="19">
        <v>46</v>
      </c>
      <c r="F10" s="19">
        <v>86</v>
      </c>
    </row>
    <row r="11" spans="1:6" x14ac:dyDescent="0.5">
      <c r="A11" s="11" t="s">
        <v>2072</v>
      </c>
      <c r="B11" s="19">
        <v>3</v>
      </c>
      <c r="C11" s="19">
        <v>28</v>
      </c>
      <c r="D11" s="19">
        <v>1</v>
      </c>
      <c r="E11" s="19">
        <v>55</v>
      </c>
      <c r="F11" s="19">
        <v>87</v>
      </c>
    </row>
    <row r="12" spans="1:6" x14ac:dyDescent="0.5">
      <c r="A12" s="11" t="s">
        <v>2080</v>
      </c>
      <c r="B12" s="19">
        <v>4</v>
      </c>
      <c r="C12" s="19">
        <v>31</v>
      </c>
      <c r="D12" s="19">
        <v>1</v>
      </c>
      <c r="E12" s="19">
        <v>58</v>
      </c>
      <c r="F12" s="19">
        <v>94</v>
      </c>
    </row>
    <row r="13" spans="1:6" x14ac:dyDescent="0.5">
      <c r="A13" s="11" t="s">
        <v>2073</v>
      </c>
      <c r="B13" s="19">
        <v>8</v>
      </c>
      <c r="C13" s="19">
        <v>35</v>
      </c>
      <c r="D13" s="19">
        <v>1</v>
      </c>
      <c r="E13" s="19">
        <v>41</v>
      </c>
      <c r="F13" s="19">
        <v>85</v>
      </c>
    </row>
    <row r="14" spans="1:6" x14ac:dyDescent="0.5">
      <c r="A14" s="11" t="s">
        <v>2074</v>
      </c>
      <c r="B14" s="19">
        <v>5</v>
      </c>
      <c r="C14" s="19">
        <v>23</v>
      </c>
      <c r="D14" s="19"/>
      <c r="E14" s="19">
        <v>45</v>
      </c>
      <c r="F14" s="19">
        <v>73</v>
      </c>
    </row>
    <row r="15" spans="1:6" x14ac:dyDescent="0.5">
      <c r="A15" s="11" t="s">
        <v>2075</v>
      </c>
      <c r="B15" s="19">
        <v>6</v>
      </c>
      <c r="C15" s="19">
        <v>26</v>
      </c>
      <c r="D15" s="19">
        <v>1</v>
      </c>
      <c r="E15" s="19">
        <v>45</v>
      </c>
      <c r="F15" s="19">
        <v>78</v>
      </c>
    </row>
    <row r="16" spans="1:6" x14ac:dyDescent="0.5">
      <c r="A16" s="11" t="s">
        <v>2078</v>
      </c>
      <c r="B16" s="19">
        <v>3</v>
      </c>
      <c r="C16" s="19">
        <v>27</v>
      </c>
      <c r="D16" s="19">
        <v>3</v>
      </c>
      <c r="E16" s="19">
        <v>45</v>
      </c>
      <c r="F16" s="19">
        <v>78</v>
      </c>
    </row>
    <row r="17" spans="1:6" x14ac:dyDescent="0.5">
      <c r="A17" s="11" t="s">
        <v>2076</v>
      </c>
      <c r="B17" s="19">
        <v>7</v>
      </c>
      <c r="C17" s="19">
        <v>32</v>
      </c>
      <c r="D17" s="19">
        <v>3</v>
      </c>
      <c r="E17" s="19">
        <v>42</v>
      </c>
      <c r="F17" s="19">
        <v>84</v>
      </c>
    </row>
    <row r="18" spans="1:6" x14ac:dyDescent="0.5">
      <c r="A18" s="11" t="s">
        <v>2040</v>
      </c>
      <c r="B18" s="19">
        <v>57</v>
      </c>
      <c r="C18" s="19">
        <v>364</v>
      </c>
      <c r="D18" s="19">
        <v>14</v>
      </c>
      <c r="E18" s="19">
        <v>565</v>
      </c>
      <c r="F18" s="1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78E7-2A18-4E89-9D43-9B710121C6FD}">
  <dimension ref="A1:J13"/>
  <sheetViews>
    <sheetView workbookViewId="0">
      <selection activeCell="H9" sqref="H9"/>
    </sheetView>
  </sheetViews>
  <sheetFormatPr defaultRowHeight="15.75" x14ac:dyDescent="0.5"/>
  <cols>
    <col min="1" max="1" width="26.4375" customWidth="1"/>
    <col min="2" max="2" width="8.5625" customWidth="1"/>
    <col min="3" max="3" width="6.9375" customWidth="1"/>
    <col min="4" max="4" width="17.0625" bestFit="1" customWidth="1"/>
    <col min="5" max="5" width="13.3125" bestFit="1" customWidth="1"/>
    <col min="6" max="6" width="15.9375" bestFit="1" customWidth="1"/>
    <col min="7" max="7" width="12.5" bestFit="1" customWidth="1"/>
    <col min="8" max="8" width="19.6875" bestFit="1" customWidth="1"/>
    <col min="9" max="9" width="15.9375" bestFit="1" customWidth="1"/>
    <col min="10" max="10" width="18.6875" bestFit="1" customWidth="1"/>
  </cols>
  <sheetData>
    <row r="1" spans="1:10" x14ac:dyDescent="0.5">
      <c r="A1" t="s">
        <v>2083</v>
      </c>
      <c r="B1" s="18" t="s">
        <v>2125</v>
      </c>
      <c r="C1" s="18"/>
      <c r="D1" t="s">
        <v>2101</v>
      </c>
      <c r="E1" t="s">
        <v>2102</v>
      </c>
      <c r="F1" t="s">
        <v>2103</v>
      </c>
      <c r="G1" t="s">
        <v>2084</v>
      </c>
      <c r="H1" t="s">
        <v>2085</v>
      </c>
      <c r="I1" t="s">
        <v>2086</v>
      </c>
      <c r="J1" t="s">
        <v>2087</v>
      </c>
    </row>
    <row r="2" spans="1:10" x14ac:dyDescent="0.5">
      <c r="A2" t="s">
        <v>2088</v>
      </c>
      <c r="B2" t="s">
        <v>2100</v>
      </c>
      <c r="D2">
        <f>COUNTIFS(Crowdfunding!$G$2:$G$1001,Goal_Analysis!D1,Crowdfunding!$D$2:$D$1001,Goal_Analysis!B2)</f>
        <v>30</v>
      </c>
      <c r="E2">
        <f>COUNTIFS(Crowdfunding!$G$2:$G$1001,Goal_Analysis!$E$1,Crowdfunding!$D$2:$D$1001,Goal_Analysis!B2)</f>
        <v>20</v>
      </c>
      <c r="F2">
        <f>COUNTIFS(Crowdfunding!$G$2:$G$1001,Goal_Analysis!$F$1,Crowdfunding!$D$2:$D$1001,Goal_Analysis!B2)</f>
        <v>1</v>
      </c>
      <c r="G2">
        <f>SUM(D2:F2)</f>
        <v>51</v>
      </c>
      <c r="H2" s="6">
        <f>D2/G2</f>
        <v>0.58823529411764708</v>
      </c>
      <c r="I2" s="6">
        <f>E2/G2</f>
        <v>0.39215686274509803</v>
      </c>
      <c r="J2" s="6">
        <f>F2/G2</f>
        <v>1.9607843137254902E-2</v>
      </c>
    </row>
    <row r="3" spans="1:10" x14ac:dyDescent="0.5">
      <c r="A3" t="s">
        <v>2089</v>
      </c>
      <c r="B3" t="s">
        <v>2104</v>
      </c>
      <c r="C3" t="s">
        <v>2105</v>
      </c>
      <c r="D3">
        <f>COUNTIFS(Crowdfunding!$G$2:$G$1001,Goal_Analysis!$D$1,Crowdfunding!$D$2:$D$1001,Goal_Analysis!B3,Crowdfunding!$D$2:$D$1001,Goal_Analysis!C3)</f>
        <v>191</v>
      </c>
      <c r="E3">
        <f>COUNTIFS(Crowdfunding!$G$2:$G$1001,Goal_Analysis!$E$1,Crowdfunding!$D$2:$D$1001,Goal_Analysis!B3,Crowdfunding!$D$2:$D$1001,Goal_Analysis!C3)</f>
        <v>38</v>
      </c>
      <c r="F3">
        <f>COUNTIFS(Crowdfunding!$G$2:$G$1001,Goal_Analysis!$F$1,Crowdfunding!$D$2:$D$1001,Goal_Analysis!B3,Crowdfunding!$D$2:$D$1001,Goal_Analysis!C3)</f>
        <v>2</v>
      </c>
      <c r="G3">
        <f t="shared" ref="G3:G13" si="0">SUM(D3:F3)</f>
        <v>231</v>
      </c>
      <c r="H3" s="6">
        <f t="shared" ref="H3:H13" si="1">D3/G3</f>
        <v>0.82683982683982682</v>
      </c>
      <c r="I3" s="6">
        <f t="shared" ref="I3:I13" si="2">E3/G3</f>
        <v>0.16450216450216451</v>
      </c>
      <c r="J3" s="6">
        <f t="shared" ref="J3:J13" si="3">F3/G3</f>
        <v>8.658008658008658E-3</v>
      </c>
    </row>
    <row r="4" spans="1:10" x14ac:dyDescent="0.5">
      <c r="A4" t="s">
        <v>2090</v>
      </c>
      <c r="B4" t="s">
        <v>2106</v>
      </c>
      <c r="C4" t="s">
        <v>2107</v>
      </c>
      <c r="D4">
        <f>COUNTIFS(Crowdfunding!$G$2:$G$1001,Goal_Analysis!$D$1,Crowdfunding!$D$2:$D$1001,Goal_Analysis!B4,Crowdfunding!$D$2:$D$1001,Goal_Analysis!C4)</f>
        <v>164</v>
      </c>
      <c r="E4">
        <f>COUNTIFS(Crowdfunding!$G$2:$G$1001,Goal_Analysis!$E$1,Crowdfunding!$D$2:$D$1001,Goal_Analysis!B4,Crowdfunding!$D$2:$D$1001,Goal_Analysis!C4)</f>
        <v>126</v>
      </c>
      <c r="F4">
        <f>COUNTIFS(Crowdfunding!$G$2:$G$1001,Goal_Analysis!$F$1,Crowdfunding!$D$2:$D$1001,Goal_Analysis!B4,Crowdfunding!$D$2:$D$1001,Goal_Analysis!C4)</f>
        <v>25</v>
      </c>
      <c r="G4">
        <f t="shared" si="0"/>
        <v>315</v>
      </c>
      <c r="H4" s="6">
        <f t="shared" si="1"/>
        <v>0.52063492063492067</v>
      </c>
      <c r="I4" s="6">
        <f t="shared" si="2"/>
        <v>0.4</v>
      </c>
      <c r="J4" s="6">
        <f t="shared" si="3"/>
        <v>7.9365079365079361E-2</v>
      </c>
    </row>
    <row r="5" spans="1:10" x14ac:dyDescent="0.5">
      <c r="A5" t="s">
        <v>2091</v>
      </c>
      <c r="B5" t="s">
        <v>2108</v>
      </c>
      <c r="C5" t="s">
        <v>2109</v>
      </c>
      <c r="D5">
        <f>COUNTIFS(Crowdfunding!$G$2:$G$1001,Goal_Analysis!$D$1,Crowdfunding!$D$2:$D$1001,Goal_Analysis!B5,Crowdfunding!$D$2:$D$1001,Goal_Analysis!C5)</f>
        <v>4</v>
      </c>
      <c r="E5">
        <f>COUNTIFS(Crowdfunding!$G$2:$G$1001,Goal_Analysis!$E$1,Crowdfunding!$D$2:$D$1001,Goal_Analysis!B5,Crowdfunding!$D$2:$D$1001,Goal_Analysis!C5)</f>
        <v>5</v>
      </c>
      <c r="F5">
        <f>COUNTIFS(Crowdfunding!$G$2:$G$1001,Goal_Analysis!$F$1,Crowdfunding!$D$2:$D$1001,Goal_Analysis!B5,Crowdfunding!$D$2:$D$1001,Goal_Analysis!C5)</f>
        <v>0</v>
      </c>
      <c r="G5">
        <f t="shared" si="0"/>
        <v>9</v>
      </c>
      <c r="H5" s="6">
        <f t="shared" si="1"/>
        <v>0.44444444444444442</v>
      </c>
      <c r="I5" s="6">
        <f t="shared" si="2"/>
        <v>0.55555555555555558</v>
      </c>
      <c r="J5" s="6">
        <f t="shared" si="3"/>
        <v>0</v>
      </c>
    </row>
    <row r="6" spans="1:10" x14ac:dyDescent="0.5">
      <c r="A6" t="s">
        <v>2092</v>
      </c>
      <c r="B6" t="s">
        <v>2110</v>
      </c>
      <c r="C6" t="s">
        <v>2123</v>
      </c>
      <c r="D6">
        <f>COUNTIFS(Crowdfunding!$G$2:$G$1001,Goal_Analysis!$D$1,Crowdfunding!$D$2:$D$1001,Goal_Analysis!B6,Crowdfunding!$D$2:$D$1001,Goal_Analysis!C6)</f>
        <v>10</v>
      </c>
      <c r="E6">
        <f>COUNTIFS(Crowdfunding!$G$2:$G$1001,Goal_Analysis!$E$1,Crowdfunding!$D$2:$D$1001,Goal_Analysis!B6,Crowdfunding!$D$2:$D$1001,Goal_Analysis!C6)</f>
        <v>0</v>
      </c>
      <c r="F6">
        <f>COUNTIFS(Crowdfunding!$G$2:$G$1001,Goal_Analysis!$F$1,Crowdfunding!$D$2:$D$1001,Goal_Analysis!B6,Crowdfunding!$D$2:$D$1001,Goal_Analysis!C6)</f>
        <v>0</v>
      </c>
      <c r="G6">
        <f t="shared" si="0"/>
        <v>10</v>
      </c>
      <c r="H6" s="6">
        <f t="shared" si="1"/>
        <v>1</v>
      </c>
      <c r="I6" s="6">
        <f t="shared" si="2"/>
        <v>0</v>
      </c>
      <c r="J6" s="6">
        <f t="shared" si="3"/>
        <v>0</v>
      </c>
    </row>
    <row r="7" spans="1:10" x14ac:dyDescent="0.5">
      <c r="A7" t="s">
        <v>2093</v>
      </c>
      <c r="B7" t="s">
        <v>2111</v>
      </c>
      <c r="C7" t="s">
        <v>2112</v>
      </c>
      <c r="D7">
        <f>COUNTIFS(Crowdfunding!$G$2:$G$1001,Goal_Analysis!$D$1,Crowdfunding!$D$2:$D$1001,Goal_Analysis!B7,Crowdfunding!$D$2:$D$1001,Goal_Analysis!C7)</f>
        <v>7</v>
      </c>
      <c r="E7">
        <f>COUNTIFS(Crowdfunding!$G$2:$G$1001,Goal_Analysis!$E$1,Crowdfunding!$D$2:$D$1001,Goal_Analysis!B7,Crowdfunding!$D$2:$D$1001,Goal_Analysis!C7)</f>
        <v>0</v>
      </c>
      <c r="F7">
        <f>COUNTIFS(Crowdfunding!$G$2:$G$1001,Goal_Analysis!$F$1,Crowdfunding!$D$2:$D$1001,Goal_Analysis!B7,Crowdfunding!$D$2:$D$1001,Goal_Analysis!C7)</f>
        <v>0</v>
      </c>
      <c r="G7">
        <f t="shared" si="0"/>
        <v>7</v>
      </c>
      <c r="H7" s="6">
        <f t="shared" si="1"/>
        <v>1</v>
      </c>
      <c r="I7" s="6">
        <f t="shared" si="2"/>
        <v>0</v>
      </c>
      <c r="J7" s="6">
        <f t="shared" si="3"/>
        <v>0</v>
      </c>
    </row>
    <row r="8" spans="1:10" x14ac:dyDescent="0.5">
      <c r="A8" t="s">
        <v>2094</v>
      </c>
      <c r="B8" t="s">
        <v>2113</v>
      </c>
      <c r="C8" t="s">
        <v>2114</v>
      </c>
      <c r="D8">
        <f>COUNTIFS(Crowdfunding!$G$2:$G$1001,Goal_Analysis!$D$1,Crowdfunding!$D$2:$D$1001,Goal_Analysis!B8,Crowdfunding!$D$2:$D$1001,Goal_Analysis!C8)</f>
        <v>11</v>
      </c>
      <c r="E8">
        <f>COUNTIFS(Crowdfunding!$G$2:$G$1001,Goal_Analysis!$E$1,Crowdfunding!$D$2:$D$1001,Goal_Analysis!B8,Crowdfunding!$D$2:$D$1001,Goal_Analysis!C8)</f>
        <v>3</v>
      </c>
      <c r="F8">
        <f>COUNTIFS(Crowdfunding!$G$2:$G$1001,Goal_Analysis!$F$1,Crowdfunding!$D$2:$D$1001,Goal_Analysis!B8,Crowdfunding!$D$2:$D$1001,Goal_Analysis!C8)</f>
        <v>0</v>
      </c>
      <c r="G8">
        <f t="shared" si="0"/>
        <v>14</v>
      </c>
      <c r="H8" s="6">
        <f t="shared" si="1"/>
        <v>0.7857142857142857</v>
      </c>
      <c r="I8" s="6">
        <f t="shared" si="2"/>
        <v>0.21428571428571427</v>
      </c>
      <c r="J8" s="6">
        <f t="shared" si="3"/>
        <v>0</v>
      </c>
    </row>
    <row r="9" spans="1:10" x14ac:dyDescent="0.5">
      <c r="A9" t="s">
        <v>2095</v>
      </c>
      <c r="B9" t="s">
        <v>2115</v>
      </c>
      <c r="C9" t="s">
        <v>2116</v>
      </c>
      <c r="D9">
        <f>COUNTIFS(Crowdfunding!$G$2:$G$1001,Goal_Analysis!$D$1,Crowdfunding!$D$2:$D$1001,Goal_Analysis!B9,Crowdfunding!$D$2:$D$1001,Goal_Analysis!C9)</f>
        <v>7</v>
      </c>
      <c r="E9">
        <f>COUNTIFS(Crowdfunding!$G$2:$G$1001,Goal_Analysis!$E$1,Crowdfunding!$D$2:$D$1001,Goal_Analysis!B9,Crowdfunding!$D$2:$D$1001,Goal_Analysis!C9)</f>
        <v>0</v>
      </c>
      <c r="F9">
        <f>COUNTIFS(Crowdfunding!$G$2:$G$1001,Goal_Analysis!$F$1,Crowdfunding!$D$2:$D$1001,Goal_Analysis!B9,Crowdfunding!$D$2:$D$1001,Goal_Analysis!C9)</f>
        <v>0</v>
      </c>
      <c r="G9">
        <f t="shared" si="0"/>
        <v>7</v>
      </c>
      <c r="H9" s="6">
        <f t="shared" si="1"/>
        <v>1</v>
      </c>
      <c r="I9" s="6">
        <f t="shared" si="2"/>
        <v>0</v>
      </c>
      <c r="J9" s="6">
        <f t="shared" si="3"/>
        <v>0</v>
      </c>
    </row>
    <row r="10" spans="1:10" x14ac:dyDescent="0.5">
      <c r="A10" t="s">
        <v>2096</v>
      </c>
      <c r="B10" t="s">
        <v>2117</v>
      </c>
      <c r="C10" t="s">
        <v>2118</v>
      </c>
      <c r="D10">
        <f>COUNTIFS(Crowdfunding!$G$2:$G$1001,Goal_Analysis!$D$1,Crowdfunding!$D$2:$D$1001,Goal_Analysis!B10,Crowdfunding!$D$2:$D$1001,Goal_Analysis!C10)</f>
        <v>8</v>
      </c>
      <c r="E10">
        <f>COUNTIFS(Crowdfunding!$G$2:$G$1001,Goal_Analysis!$E$1,Crowdfunding!$D$2:$D$1001,Goal_Analysis!B10,Crowdfunding!$D$2:$D$1001,Goal_Analysis!C10)</f>
        <v>3</v>
      </c>
      <c r="F10">
        <f>COUNTIFS(Crowdfunding!$G$2:$G$1001,Goal_Analysis!$F$1,Crowdfunding!$D$2:$D$1001,Goal_Analysis!B10,Crowdfunding!$D$2:$D$1001,Goal_Analysis!C10)</f>
        <v>1</v>
      </c>
      <c r="G10">
        <f t="shared" si="0"/>
        <v>12</v>
      </c>
      <c r="H10" s="6">
        <f t="shared" si="1"/>
        <v>0.66666666666666663</v>
      </c>
      <c r="I10" s="6">
        <f t="shared" si="2"/>
        <v>0.25</v>
      </c>
      <c r="J10" s="6">
        <f t="shared" si="3"/>
        <v>8.3333333333333329E-2</v>
      </c>
    </row>
    <row r="11" spans="1:10" x14ac:dyDescent="0.5">
      <c r="A11" t="s">
        <v>2097</v>
      </c>
      <c r="B11" t="s">
        <v>2119</v>
      </c>
      <c r="C11" t="s">
        <v>2120</v>
      </c>
      <c r="D11">
        <f>COUNTIFS(Crowdfunding!$G$2:$G$1001,Goal_Analysis!$D$1,Crowdfunding!$D$2:$D$1001,Goal_Analysis!B11,Crowdfunding!$D$2:$D$1001,Goal_Analysis!C11)</f>
        <v>11</v>
      </c>
      <c r="E11">
        <f>COUNTIFS(Crowdfunding!$G$2:$G$1001,Goal_Analysis!$E$1,Crowdfunding!$D$2:$D$1001,Goal_Analysis!B11,Crowdfunding!$D$2:$D$1001,Goal_Analysis!C11)</f>
        <v>3</v>
      </c>
      <c r="F11">
        <f>COUNTIFS(Crowdfunding!$G$2:$G$1001,Goal_Analysis!$F$1,Crowdfunding!$D$2:$D$1001,Goal_Analysis!B11,Crowdfunding!$D$2:$D$1001,Goal_Analysis!C11)</f>
        <v>0</v>
      </c>
      <c r="G11">
        <f t="shared" si="0"/>
        <v>14</v>
      </c>
      <c r="H11" s="6">
        <f t="shared" si="1"/>
        <v>0.7857142857142857</v>
      </c>
      <c r="I11" s="6">
        <f t="shared" si="2"/>
        <v>0.21428571428571427</v>
      </c>
      <c r="J11" s="6">
        <f t="shared" si="3"/>
        <v>0</v>
      </c>
    </row>
    <row r="12" spans="1:10" x14ac:dyDescent="0.5">
      <c r="A12" t="s">
        <v>2098</v>
      </c>
      <c r="B12" t="s">
        <v>2121</v>
      </c>
      <c r="C12" t="s">
        <v>2122</v>
      </c>
      <c r="D12">
        <f>COUNTIFS(Crowdfunding!$G$2:$G$1001,Goal_Analysis!$D$1,Crowdfunding!$D$2:$D$1001,Goal_Analysis!B12,Crowdfunding!$D$2:$D$1001,Goal_Analysis!C12)</f>
        <v>8</v>
      </c>
      <c r="E12">
        <f>COUNTIFS(Crowdfunding!$G$2:$G$1001,Goal_Analysis!$E$1,Crowdfunding!$D$2:$D$1001,Goal_Analysis!B12,Crowdfunding!$D$2:$D$1001,Goal_Analysis!C12)</f>
        <v>3</v>
      </c>
      <c r="F12">
        <f>COUNTIFS(Crowdfunding!$G$2:$G$1001,Goal_Analysis!$F$1,Crowdfunding!$D$2:$D$1001,Goal_Analysis!B12,Crowdfunding!$D$2:$D$1001,Goal_Analysis!C12)</f>
        <v>0</v>
      </c>
      <c r="G12">
        <f t="shared" si="0"/>
        <v>11</v>
      </c>
      <c r="H12" s="6">
        <f t="shared" si="1"/>
        <v>0.72727272727272729</v>
      </c>
      <c r="I12" s="6">
        <f t="shared" si="2"/>
        <v>0.27272727272727271</v>
      </c>
      <c r="J12" s="6">
        <f t="shared" si="3"/>
        <v>0</v>
      </c>
    </row>
    <row r="13" spans="1:10" x14ac:dyDescent="0.5">
      <c r="A13" t="s">
        <v>2099</v>
      </c>
      <c r="B13" t="s">
        <v>2124</v>
      </c>
      <c r="D13">
        <f>COUNTIFS(Crowdfunding!$G$2:$G$1001,Goal_Analysis!D1,Crowdfunding!$D$2:$D$1001,Goal_Analysis!B13)</f>
        <v>114</v>
      </c>
      <c r="E13">
        <f>COUNTIFS(Crowdfunding!$G$2:$G$1001,Goal_Analysis!$E$1,Crowdfunding!$D$2:$D$1001,Goal_Analysis!B13)</f>
        <v>163</v>
      </c>
      <c r="F13">
        <f>COUNTIFS(Crowdfunding!$G$2:$G$1001,Goal_Analysis!$F$1,Crowdfunding!$D$2:$D$1001,Goal_Analysis!B13)</f>
        <v>28</v>
      </c>
      <c r="G13">
        <f t="shared" si="0"/>
        <v>305</v>
      </c>
      <c r="H13" s="6">
        <f t="shared" si="1"/>
        <v>0.3737704918032787</v>
      </c>
      <c r="I13" s="6">
        <f t="shared" si="2"/>
        <v>0.53442622950819674</v>
      </c>
      <c r="J13" s="6">
        <f t="shared" si="3"/>
        <v>9.1803278688524587E-2</v>
      </c>
    </row>
  </sheetData>
  <mergeCells count="1">
    <mergeCell ref="B1:C1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32E7-7F39-453B-8FCE-2ED344F63D33}">
  <dimension ref="A1:M565"/>
  <sheetViews>
    <sheetView workbookViewId="0">
      <selection activeCell="B3" sqref="B3"/>
    </sheetView>
  </sheetViews>
  <sheetFormatPr defaultRowHeight="15.75" x14ac:dyDescent="0.5"/>
  <cols>
    <col min="1" max="1" width="9.3125" bestFit="1" customWidth="1"/>
    <col min="2" max="2" width="12.8125" bestFit="1" customWidth="1"/>
    <col min="3" max="3" width="5.3125" bestFit="1" customWidth="1"/>
    <col min="4" max="4" width="20.0625" bestFit="1" customWidth="1"/>
    <col min="5" max="5" width="12.5625" bestFit="1" customWidth="1"/>
    <col min="6" max="6" width="8.875" bestFit="1" customWidth="1"/>
    <col min="7" max="7" width="7.6875" bestFit="1" customWidth="1"/>
    <col min="8" max="8" width="15.9375" bestFit="1" customWidth="1"/>
    <col min="9" max="9" width="8.0625" bestFit="1" customWidth="1"/>
    <col min="10" max="10" width="12.8125" bestFit="1" customWidth="1"/>
    <col min="11" max="11" width="5.3125" bestFit="1" customWidth="1"/>
    <col min="12" max="12" width="20.0625" bestFit="1" customWidth="1"/>
    <col min="13" max="13" width="10.6875" bestFit="1" customWidth="1"/>
    <col min="14" max="14" width="8.875" bestFit="1" customWidth="1"/>
    <col min="15" max="15" width="7.6875" bestFit="1" customWidth="1"/>
    <col min="16" max="16" width="15.9375" bestFit="1" customWidth="1"/>
  </cols>
  <sheetData>
    <row r="1" spans="1:13" x14ac:dyDescent="0.5">
      <c r="A1" t="s">
        <v>4</v>
      </c>
      <c r="B1" t="s">
        <v>5</v>
      </c>
      <c r="I1" t="s">
        <v>4</v>
      </c>
      <c r="J1" t="s">
        <v>5</v>
      </c>
    </row>
    <row r="2" spans="1:13" x14ac:dyDescent="0.5">
      <c r="A2" t="s">
        <v>20</v>
      </c>
      <c r="B2" s="4">
        <v>2053</v>
      </c>
      <c r="C2" s="4"/>
      <c r="D2" s="4"/>
      <c r="E2" s="4"/>
      <c r="F2" s="4"/>
      <c r="G2" s="4"/>
      <c r="I2" t="s">
        <v>14</v>
      </c>
      <c r="J2" s="4">
        <v>2253</v>
      </c>
    </row>
    <row r="3" spans="1:13" x14ac:dyDescent="0.5">
      <c r="A3" t="s">
        <v>20</v>
      </c>
      <c r="B3" s="4">
        <v>1821</v>
      </c>
      <c r="C3" s="4"/>
      <c r="D3" s="4"/>
      <c r="E3" s="4"/>
      <c r="F3" s="4"/>
      <c r="G3" s="4"/>
      <c r="I3" t="s">
        <v>14</v>
      </c>
      <c r="J3" s="4">
        <v>3483</v>
      </c>
    </row>
    <row r="4" spans="1:13" x14ac:dyDescent="0.5">
      <c r="A4" t="s">
        <v>20</v>
      </c>
      <c r="B4" s="4">
        <v>1773</v>
      </c>
      <c r="C4" s="4"/>
      <c r="D4" s="4"/>
      <c r="E4" s="4"/>
      <c r="F4" s="4"/>
      <c r="G4" s="4"/>
      <c r="I4" t="s">
        <v>14</v>
      </c>
      <c r="J4" s="4">
        <v>1198</v>
      </c>
    </row>
    <row r="5" spans="1:13" ht="16.149999999999999" thickBot="1" x14ac:dyDescent="0.55000000000000004">
      <c r="A5" t="s">
        <v>20</v>
      </c>
      <c r="B5" s="4">
        <v>2526</v>
      </c>
      <c r="C5" s="4"/>
      <c r="D5" s="4"/>
      <c r="E5" s="4"/>
      <c r="F5" s="4"/>
      <c r="G5" s="4"/>
      <c r="I5" t="s">
        <v>14</v>
      </c>
      <c r="J5" s="4">
        <v>1482</v>
      </c>
    </row>
    <row r="6" spans="1:13" ht="18" x14ac:dyDescent="0.55000000000000004">
      <c r="A6" t="s">
        <v>20</v>
      </c>
      <c r="B6" s="4">
        <v>2283</v>
      </c>
      <c r="C6" s="4"/>
      <c r="D6" s="12" t="s">
        <v>2126</v>
      </c>
      <c r="E6" s="13">
        <f>AVERAGE(B2:B565)</f>
        <v>849.3102836879433</v>
      </c>
      <c r="F6" s="4"/>
      <c r="G6" s="4"/>
      <c r="I6" t="s">
        <v>14</v>
      </c>
      <c r="J6" s="4">
        <v>4428</v>
      </c>
      <c r="L6" s="12" t="s">
        <v>2126</v>
      </c>
      <c r="M6" s="13">
        <f>AVERAGE(J2:J365)</f>
        <v>585.61538461538464</v>
      </c>
    </row>
    <row r="7" spans="1:13" ht="18" x14ac:dyDescent="0.55000000000000004">
      <c r="A7" t="s">
        <v>20</v>
      </c>
      <c r="B7" s="4">
        <v>3657</v>
      </c>
      <c r="C7" s="4"/>
      <c r="D7" s="14" t="s">
        <v>2127</v>
      </c>
      <c r="E7" s="15">
        <f>MEDIAN(B2:B565)</f>
        <v>200</v>
      </c>
      <c r="F7" s="4"/>
      <c r="G7" s="4"/>
      <c r="I7" t="s">
        <v>14</v>
      </c>
      <c r="J7" s="4">
        <v>2604</v>
      </c>
      <c r="L7" s="14" t="s">
        <v>2127</v>
      </c>
      <c r="M7" s="15">
        <f>MEDIAN(J2:J365)</f>
        <v>114.5</v>
      </c>
    </row>
    <row r="8" spans="1:13" ht="18" x14ac:dyDescent="0.55000000000000004">
      <c r="A8" t="s">
        <v>20</v>
      </c>
      <c r="B8" s="4">
        <v>2662</v>
      </c>
      <c r="C8" s="4"/>
      <c r="D8" s="14" t="s">
        <v>2128</v>
      </c>
      <c r="E8" s="15">
        <f>MIN(B2:B565)</f>
        <v>16</v>
      </c>
      <c r="F8" s="4"/>
      <c r="G8" s="4"/>
      <c r="I8" t="s">
        <v>14</v>
      </c>
      <c r="J8" s="4">
        <v>830</v>
      </c>
      <c r="L8" s="14" t="s">
        <v>2128</v>
      </c>
      <c r="M8" s="15">
        <f>MIN(J2:J365)</f>
        <v>0</v>
      </c>
    </row>
    <row r="9" spans="1:13" ht="18" x14ac:dyDescent="0.55000000000000004">
      <c r="A9" t="s">
        <v>20</v>
      </c>
      <c r="B9" s="4">
        <v>1684</v>
      </c>
      <c r="C9" s="4"/>
      <c r="D9" s="14" t="s">
        <v>2129</v>
      </c>
      <c r="E9" s="15">
        <f>MAX(B2:B565)</f>
        <v>7295</v>
      </c>
      <c r="F9" s="4"/>
      <c r="G9" s="4"/>
      <c r="I9" t="s">
        <v>14</v>
      </c>
      <c r="J9" s="4">
        <v>3868</v>
      </c>
      <c r="L9" s="14" t="s">
        <v>2129</v>
      </c>
      <c r="M9" s="15">
        <f>MAX(J2:J365)</f>
        <v>6080</v>
      </c>
    </row>
    <row r="10" spans="1:13" ht="18" x14ac:dyDescent="0.55000000000000004">
      <c r="A10" t="s">
        <v>20</v>
      </c>
      <c r="B10" s="4">
        <v>3777</v>
      </c>
      <c r="C10" s="4"/>
      <c r="D10" s="14" t="s">
        <v>2130</v>
      </c>
      <c r="E10" s="15">
        <f>_xlfn.VAR.P(B2:B565)</f>
        <v>1604310.7530148132</v>
      </c>
      <c r="F10" s="4"/>
      <c r="G10" s="4"/>
      <c r="I10" t="s">
        <v>14</v>
      </c>
      <c r="J10" s="4">
        <v>1538</v>
      </c>
      <c r="L10" s="14" t="s">
        <v>2130</v>
      </c>
      <c r="M10" s="15">
        <f>_xlfn.VAR.P(J2:J365)</f>
        <v>921574.68174133555</v>
      </c>
    </row>
    <row r="11" spans="1:13" ht="18.399999999999999" thickBot="1" x14ac:dyDescent="0.6">
      <c r="A11" t="s">
        <v>20</v>
      </c>
      <c r="B11" s="4">
        <v>2443</v>
      </c>
      <c r="C11" s="4"/>
      <c r="D11" s="16" t="s">
        <v>2131</v>
      </c>
      <c r="E11" s="17">
        <f>_xlfn.VAR.S(B2:B565)</f>
        <v>1607160.328064573</v>
      </c>
      <c r="F11" s="4"/>
      <c r="G11" s="4"/>
      <c r="I11" t="s">
        <v>14</v>
      </c>
      <c r="J11" s="4">
        <v>648</v>
      </c>
      <c r="L11" s="16" t="s">
        <v>2131</v>
      </c>
      <c r="M11" s="17">
        <f>_xlfn.VAR.S(J2:J365)</f>
        <v>924113.45496927318</v>
      </c>
    </row>
    <row r="12" spans="1:13" x14ac:dyDescent="0.5">
      <c r="A12" t="s">
        <v>20</v>
      </c>
      <c r="B12" s="4">
        <v>1713</v>
      </c>
      <c r="C12" s="4"/>
      <c r="D12" s="4"/>
      <c r="E12" s="4"/>
      <c r="F12" s="4"/>
      <c r="G12" s="4"/>
      <c r="I12" t="s">
        <v>14</v>
      </c>
      <c r="J12" s="4">
        <v>3015</v>
      </c>
    </row>
    <row r="13" spans="1:13" x14ac:dyDescent="0.5">
      <c r="A13" t="s">
        <v>20</v>
      </c>
      <c r="B13" s="4">
        <v>1396</v>
      </c>
      <c r="C13" s="4"/>
      <c r="D13" s="4"/>
      <c r="E13" s="4"/>
      <c r="F13" s="4"/>
      <c r="G13" s="4"/>
      <c r="I13" t="s">
        <v>14</v>
      </c>
      <c r="J13" s="4">
        <v>742</v>
      </c>
    </row>
    <row r="14" spans="1:13" x14ac:dyDescent="0.5">
      <c r="A14" t="s">
        <v>20</v>
      </c>
      <c r="B14" s="4">
        <v>5139</v>
      </c>
      <c r="C14" s="4"/>
      <c r="D14" s="4"/>
      <c r="E14" s="4"/>
      <c r="F14" s="4"/>
      <c r="G14" s="4"/>
      <c r="I14" t="s">
        <v>14</v>
      </c>
      <c r="J14" s="4">
        <v>579</v>
      </c>
    </row>
    <row r="15" spans="1:13" x14ac:dyDescent="0.5">
      <c r="A15" t="s">
        <v>20</v>
      </c>
      <c r="B15" s="4">
        <v>6286</v>
      </c>
      <c r="C15" s="4"/>
      <c r="D15" s="4"/>
      <c r="E15" s="4"/>
      <c r="F15" s="4"/>
      <c r="G15" s="4"/>
      <c r="I15" t="s">
        <v>14</v>
      </c>
      <c r="J15" s="4">
        <v>1596</v>
      </c>
    </row>
    <row r="16" spans="1:13" x14ac:dyDescent="0.5">
      <c r="A16" t="s">
        <v>20</v>
      </c>
      <c r="B16" s="4">
        <v>1605</v>
      </c>
      <c r="C16" s="4"/>
      <c r="D16" s="4"/>
      <c r="E16" s="4"/>
      <c r="F16" s="4"/>
      <c r="G16" s="4"/>
      <c r="I16" t="s">
        <v>14</v>
      </c>
      <c r="J16" s="4">
        <v>1910</v>
      </c>
    </row>
    <row r="17" spans="1:10" x14ac:dyDescent="0.5">
      <c r="A17" t="s">
        <v>20</v>
      </c>
      <c r="B17" s="4">
        <v>4498</v>
      </c>
      <c r="C17" s="4"/>
      <c r="D17" s="4"/>
      <c r="E17" s="4"/>
      <c r="F17" s="4"/>
      <c r="G17" s="4"/>
      <c r="I17" t="s">
        <v>14</v>
      </c>
      <c r="J17" s="4">
        <v>4697</v>
      </c>
    </row>
    <row r="18" spans="1:10" x14ac:dyDescent="0.5">
      <c r="A18" t="s">
        <v>20</v>
      </c>
      <c r="B18" s="4">
        <v>2266</v>
      </c>
      <c r="C18" s="4"/>
      <c r="D18" s="4"/>
      <c r="E18" s="4"/>
      <c r="F18" s="4"/>
      <c r="G18" s="4"/>
      <c r="I18" t="s">
        <v>14</v>
      </c>
      <c r="J18" s="4">
        <v>1120</v>
      </c>
    </row>
    <row r="19" spans="1:10" x14ac:dyDescent="0.5">
      <c r="A19" t="s">
        <v>20</v>
      </c>
      <c r="B19" s="4">
        <v>2468</v>
      </c>
      <c r="C19" s="4"/>
      <c r="D19" s="4"/>
      <c r="E19" s="4"/>
      <c r="F19" s="4"/>
      <c r="G19" s="4"/>
      <c r="I19" t="s">
        <v>14</v>
      </c>
      <c r="J19" s="4">
        <v>5681</v>
      </c>
    </row>
    <row r="20" spans="1:10" x14ac:dyDescent="0.5">
      <c r="A20" t="s">
        <v>20</v>
      </c>
      <c r="B20" s="4">
        <v>2230</v>
      </c>
      <c r="C20" s="4"/>
      <c r="D20" s="4"/>
      <c r="E20" s="4"/>
      <c r="F20" s="4"/>
      <c r="G20" s="4"/>
      <c r="I20" t="s">
        <v>14</v>
      </c>
      <c r="J20" s="4">
        <v>2176</v>
      </c>
    </row>
    <row r="21" spans="1:10" x14ac:dyDescent="0.5">
      <c r="A21" t="s">
        <v>20</v>
      </c>
      <c r="B21" s="4">
        <v>1470</v>
      </c>
      <c r="C21" s="4"/>
      <c r="D21" s="4"/>
      <c r="E21" s="4"/>
      <c r="F21" s="4"/>
      <c r="G21" s="4"/>
      <c r="I21" t="s">
        <v>14</v>
      </c>
      <c r="J21" s="4">
        <v>6080</v>
      </c>
    </row>
    <row r="22" spans="1:10" x14ac:dyDescent="0.5">
      <c r="A22" t="s">
        <v>20</v>
      </c>
      <c r="B22" s="4">
        <v>2105</v>
      </c>
      <c r="C22" s="4"/>
      <c r="D22" s="4"/>
      <c r="E22" s="4"/>
      <c r="F22" s="4"/>
      <c r="G22" s="4"/>
      <c r="I22" t="s">
        <v>14</v>
      </c>
      <c r="J22" s="4">
        <v>64</v>
      </c>
    </row>
    <row r="23" spans="1:10" x14ac:dyDescent="0.5">
      <c r="A23" t="s">
        <v>20</v>
      </c>
      <c r="B23" s="4">
        <v>1396</v>
      </c>
      <c r="C23" s="4"/>
      <c r="D23" s="4"/>
      <c r="E23" s="4"/>
      <c r="F23" s="4"/>
      <c r="G23" s="4"/>
      <c r="I23" t="s">
        <v>14</v>
      </c>
      <c r="J23" s="4">
        <v>535</v>
      </c>
    </row>
    <row r="24" spans="1:10" x14ac:dyDescent="0.5">
      <c r="A24" t="s">
        <v>20</v>
      </c>
      <c r="B24" s="4">
        <v>2220</v>
      </c>
      <c r="C24" s="4"/>
      <c r="D24" s="4"/>
      <c r="E24" s="4"/>
      <c r="F24" s="4"/>
      <c r="G24" s="4"/>
      <c r="I24" t="s">
        <v>14</v>
      </c>
      <c r="J24" s="4">
        <v>5497</v>
      </c>
    </row>
    <row r="25" spans="1:10" x14ac:dyDescent="0.5">
      <c r="A25" t="s">
        <v>20</v>
      </c>
      <c r="B25" s="4">
        <v>2326</v>
      </c>
      <c r="C25" s="4"/>
      <c r="D25" s="4"/>
      <c r="E25" s="4"/>
      <c r="F25" s="4"/>
      <c r="G25" s="4"/>
      <c r="I25" t="s">
        <v>14</v>
      </c>
      <c r="J25" s="4">
        <v>67</v>
      </c>
    </row>
    <row r="26" spans="1:10" x14ac:dyDescent="0.5">
      <c r="A26" t="s">
        <v>20</v>
      </c>
      <c r="B26" s="4">
        <v>7295</v>
      </c>
      <c r="C26" s="4"/>
      <c r="D26" s="4"/>
      <c r="E26" s="4"/>
      <c r="F26" s="4"/>
      <c r="G26" s="4"/>
      <c r="I26" t="s">
        <v>14</v>
      </c>
      <c r="J26" s="4">
        <v>830</v>
      </c>
    </row>
    <row r="27" spans="1:10" x14ac:dyDescent="0.5">
      <c r="A27" t="s">
        <v>20</v>
      </c>
      <c r="B27" s="4">
        <v>2475</v>
      </c>
      <c r="C27" s="4"/>
      <c r="D27" s="4"/>
      <c r="E27" s="4"/>
      <c r="F27" s="4"/>
      <c r="G27" s="4"/>
      <c r="I27" t="s">
        <v>14</v>
      </c>
      <c r="J27" s="4">
        <v>2690</v>
      </c>
    </row>
    <row r="28" spans="1:10" x14ac:dyDescent="0.5">
      <c r="A28" t="s">
        <v>20</v>
      </c>
      <c r="B28" s="4">
        <v>1866</v>
      </c>
      <c r="C28" s="4"/>
      <c r="D28" s="4"/>
      <c r="E28" s="4"/>
      <c r="F28" s="4"/>
      <c r="G28" s="4"/>
      <c r="I28" t="s">
        <v>14</v>
      </c>
      <c r="J28" s="4">
        <v>1657</v>
      </c>
    </row>
    <row r="29" spans="1:10" x14ac:dyDescent="0.5">
      <c r="A29" t="s">
        <v>20</v>
      </c>
      <c r="B29" s="4">
        <v>1965</v>
      </c>
      <c r="C29" s="4"/>
      <c r="D29" s="4"/>
      <c r="E29" s="4"/>
      <c r="F29" s="4"/>
      <c r="G29" s="4"/>
      <c r="I29" t="s">
        <v>14</v>
      </c>
      <c r="J29" s="4">
        <v>54</v>
      </c>
    </row>
    <row r="30" spans="1:10" x14ac:dyDescent="0.5">
      <c r="A30" t="s">
        <v>20</v>
      </c>
      <c r="B30" s="4">
        <v>1815</v>
      </c>
      <c r="C30" s="4"/>
      <c r="D30" s="4"/>
      <c r="E30" s="4"/>
      <c r="F30" s="4"/>
      <c r="G30" s="4"/>
      <c r="I30" t="s">
        <v>14</v>
      </c>
      <c r="J30" s="4">
        <v>1181</v>
      </c>
    </row>
    <row r="31" spans="1:10" x14ac:dyDescent="0.5">
      <c r="A31" t="s">
        <v>20</v>
      </c>
      <c r="B31" s="4">
        <v>4006</v>
      </c>
      <c r="C31" s="4"/>
      <c r="D31" s="4"/>
      <c r="E31" s="4"/>
      <c r="F31" s="4"/>
      <c r="G31" s="4"/>
      <c r="I31" t="s">
        <v>14</v>
      </c>
      <c r="J31" s="4">
        <v>1130</v>
      </c>
    </row>
    <row r="32" spans="1:10" x14ac:dyDescent="0.5">
      <c r="A32" t="s">
        <v>20</v>
      </c>
      <c r="B32" s="4">
        <v>1917</v>
      </c>
      <c r="C32" s="4"/>
      <c r="D32" s="4"/>
      <c r="E32" s="4"/>
      <c r="F32" s="4"/>
      <c r="G32" s="4"/>
      <c r="I32" t="s">
        <v>14</v>
      </c>
      <c r="J32" s="4">
        <v>923</v>
      </c>
    </row>
    <row r="33" spans="1:10" x14ac:dyDescent="0.5">
      <c r="A33" t="s">
        <v>20</v>
      </c>
      <c r="B33" s="4">
        <v>5168</v>
      </c>
      <c r="C33" s="4"/>
      <c r="D33" s="4"/>
      <c r="E33" s="4"/>
      <c r="F33" s="4"/>
      <c r="G33" s="4"/>
      <c r="I33" t="s">
        <v>14</v>
      </c>
      <c r="J33" s="4">
        <v>1748</v>
      </c>
    </row>
    <row r="34" spans="1:10" x14ac:dyDescent="0.5">
      <c r="A34" t="s">
        <v>20</v>
      </c>
      <c r="B34" s="4">
        <v>3727</v>
      </c>
      <c r="C34" s="4"/>
      <c r="D34" s="4"/>
      <c r="E34" s="4"/>
      <c r="F34" s="4"/>
      <c r="G34" s="4"/>
      <c r="I34" t="s">
        <v>14</v>
      </c>
      <c r="J34" s="4">
        <v>774</v>
      </c>
    </row>
    <row r="35" spans="1:10" x14ac:dyDescent="0.5">
      <c r="A35" t="s">
        <v>20</v>
      </c>
      <c r="B35" s="4">
        <v>3533</v>
      </c>
      <c r="C35" s="4"/>
      <c r="D35" s="4"/>
      <c r="E35" s="4"/>
      <c r="F35" s="4"/>
      <c r="G35" s="4"/>
      <c r="I35" t="s">
        <v>14</v>
      </c>
      <c r="J35" s="4">
        <v>2779</v>
      </c>
    </row>
    <row r="36" spans="1:10" x14ac:dyDescent="0.5">
      <c r="A36" t="s">
        <v>20</v>
      </c>
      <c r="B36" s="4">
        <v>2218</v>
      </c>
      <c r="C36" s="4"/>
      <c r="D36" s="4"/>
      <c r="E36" s="4"/>
      <c r="F36" s="4"/>
      <c r="G36" s="4"/>
      <c r="I36" t="s">
        <v>14</v>
      </c>
      <c r="J36" s="4">
        <v>1221</v>
      </c>
    </row>
    <row r="37" spans="1:10" x14ac:dyDescent="0.5">
      <c r="A37" t="s">
        <v>20</v>
      </c>
      <c r="B37" s="4">
        <v>4799</v>
      </c>
      <c r="C37" s="4"/>
      <c r="D37" s="4"/>
      <c r="E37" s="4"/>
      <c r="F37" s="4"/>
      <c r="G37" s="4"/>
      <c r="I37" t="s">
        <v>14</v>
      </c>
      <c r="J37" s="4">
        <v>355</v>
      </c>
    </row>
    <row r="38" spans="1:10" x14ac:dyDescent="0.5">
      <c r="A38" t="s">
        <v>20</v>
      </c>
      <c r="B38" s="4">
        <v>5203</v>
      </c>
      <c r="C38" s="4"/>
      <c r="D38" s="4"/>
      <c r="E38" s="4"/>
      <c r="F38" s="4"/>
      <c r="G38" s="4"/>
      <c r="I38" t="s">
        <v>14</v>
      </c>
      <c r="J38" s="4">
        <v>395</v>
      </c>
    </row>
    <row r="39" spans="1:10" x14ac:dyDescent="0.5">
      <c r="A39" t="s">
        <v>20</v>
      </c>
      <c r="B39" s="4">
        <v>5966</v>
      </c>
      <c r="C39" s="4"/>
      <c r="D39" s="4"/>
      <c r="E39" s="4"/>
      <c r="F39" s="4"/>
      <c r="G39" s="4"/>
      <c r="I39" t="s">
        <v>14</v>
      </c>
      <c r="J39" s="4">
        <v>662</v>
      </c>
    </row>
    <row r="40" spans="1:10" x14ac:dyDescent="0.5">
      <c r="A40" t="s">
        <v>20</v>
      </c>
      <c r="B40" s="4">
        <v>2346</v>
      </c>
      <c r="C40" s="4"/>
      <c r="D40" s="4"/>
      <c r="E40" s="4"/>
      <c r="F40" s="4"/>
      <c r="G40" s="4"/>
      <c r="I40" t="s">
        <v>14</v>
      </c>
      <c r="J40" s="4">
        <v>1691</v>
      </c>
    </row>
    <row r="41" spans="1:10" x14ac:dyDescent="0.5">
      <c r="A41" t="s">
        <v>20</v>
      </c>
      <c r="B41" s="4">
        <v>2409</v>
      </c>
      <c r="C41" s="4"/>
      <c r="D41" s="4"/>
      <c r="E41" s="4"/>
      <c r="F41" s="4"/>
      <c r="G41" s="4"/>
      <c r="I41" t="s">
        <v>14</v>
      </c>
      <c r="J41" s="4">
        <v>1059</v>
      </c>
    </row>
    <row r="42" spans="1:10" x14ac:dyDescent="0.5">
      <c r="A42" t="s">
        <v>20</v>
      </c>
      <c r="B42" s="4">
        <v>1425</v>
      </c>
      <c r="C42" s="4"/>
      <c r="D42" s="4"/>
      <c r="E42" s="4"/>
      <c r="F42" s="4"/>
      <c r="G42" s="4"/>
      <c r="I42" t="s">
        <v>14</v>
      </c>
      <c r="J42" s="4">
        <v>1886</v>
      </c>
    </row>
    <row r="43" spans="1:10" x14ac:dyDescent="0.5">
      <c r="A43" t="s">
        <v>20</v>
      </c>
      <c r="B43" s="4">
        <v>1345</v>
      </c>
      <c r="C43" s="4"/>
      <c r="D43" s="4"/>
      <c r="E43" s="4"/>
      <c r="F43" s="4"/>
      <c r="G43" s="4"/>
      <c r="I43" t="s">
        <v>14</v>
      </c>
      <c r="J43" s="4">
        <v>1028</v>
      </c>
    </row>
    <row r="44" spans="1:10" x14ac:dyDescent="0.5">
      <c r="A44" t="s">
        <v>20</v>
      </c>
      <c r="B44" s="4">
        <v>1022</v>
      </c>
      <c r="C44" s="4"/>
      <c r="D44" s="4"/>
      <c r="E44" s="4"/>
      <c r="F44" s="4"/>
      <c r="G44" s="4"/>
      <c r="I44" t="s">
        <v>14</v>
      </c>
      <c r="J44" s="4">
        <v>4405</v>
      </c>
    </row>
    <row r="45" spans="1:10" x14ac:dyDescent="0.5">
      <c r="A45" t="s">
        <v>20</v>
      </c>
      <c r="B45" s="4">
        <v>3131</v>
      </c>
      <c r="C45" s="4"/>
      <c r="D45" s="4"/>
      <c r="E45" s="4"/>
      <c r="F45" s="4"/>
      <c r="G45" s="4"/>
      <c r="I45" t="s">
        <v>14</v>
      </c>
      <c r="J45" s="4">
        <v>2468</v>
      </c>
    </row>
    <row r="46" spans="1:10" x14ac:dyDescent="0.5">
      <c r="A46" t="s">
        <v>20</v>
      </c>
      <c r="B46" s="4">
        <v>2080</v>
      </c>
      <c r="C46" s="4"/>
      <c r="D46" s="4"/>
      <c r="E46" s="4"/>
      <c r="F46" s="4"/>
      <c r="G46" s="4"/>
      <c r="I46" t="s">
        <v>14</v>
      </c>
      <c r="J46" s="4">
        <v>2025</v>
      </c>
    </row>
    <row r="47" spans="1:10" x14ac:dyDescent="0.5">
      <c r="A47" t="s">
        <v>20</v>
      </c>
      <c r="B47" s="4">
        <v>2441</v>
      </c>
      <c r="C47" s="4"/>
      <c r="D47" s="4"/>
      <c r="E47" s="4"/>
      <c r="F47" s="4"/>
      <c r="G47" s="4"/>
      <c r="I47" t="s">
        <v>14</v>
      </c>
      <c r="J47" s="4">
        <v>2928</v>
      </c>
    </row>
    <row r="48" spans="1:10" x14ac:dyDescent="0.5">
      <c r="A48" t="s">
        <v>20</v>
      </c>
      <c r="B48" s="4">
        <v>1073</v>
      </c>
      <c r="C48" s="4"/>
      <c r="D48" s="4"/>
      <c r="E48" s="4"/>
      <c r="F48" s="4"/>
      <c r="G48" s="4"/>
      <c r="I48" t="s">
        <v>14</v>
      </c>
      <c r="J48" s="4">
        <v>1790</v>
      </c>
    </row>
    <row r="49" spans="1:10" x14ac:dyDescent="0.5">
      <c r="A49" t="s">
        <v>20</v>
      </c>
      <c r="B49" s="4">
        <v>2043</v>
      </c>
      <c r="C49" s="4"/>
      <c r="D49" s="4"/>
      <c r="E49" s="4"/>
      <c r="F49" s="4"/>
      <c r="G49" s="4"/>
      <c r="I49" t="s">
        <v>14</v>
      </c>
      <c r="J49" s="4">
        <v>908</v>
      </c>
    </row>
    <row r="50" spans="1:10" x14ac:dyDescent="0.5">
      <c r="A50" t="s">
        <v>20</v>
      </c>
      <c r="B50" s="4">
        <v>4233</v>
      </c>
      <c r="C50" s="4"/>
      <c r="D50" s="4"/>
      <c r="E50" s="4"/>
      <c r="F50" s="4"/>
      <c r="G50" s="4"/>
      <c r="I50" t="s">
        <v>14</v>
      </c>
      <c r="J50" s="4">
        <v>1258</v>
      </c>
    </row>
    <row r="51" spans="1:10" x14ac:dyDescent="0.5">
      <c r="A51" t="s">
        <v>20</v>
      </c>
      <c r="B51" s="4">
        <v>1561</v>
      </c>
      <c r="C51" s="4"/>
      <c r="D51" s="4"/>
      <c r="E51" s="4"/>
      <c r="F51" s="4"/>
      <c r="G51" s="4"/>
      <c r="I51" t="s">
        <v>14</v>
      </c>
      <c r="J51" s="4">
        <v>1274</v>
      </c>
    </row>
    <row r="52" spans="1:10" x14ac:dyDescent="0.5">
      <c r="A52" t="s">
        <v>20</v>
      </c>
      <c r="B52" s="4">
        <v>3596</v>
      </c>
      <c r="C52" s="4"/>
      <c r="D52" s="4"/>
      <c r="E52" s="4"/>
      <c r="F52" s="4"/>
      <c r="G52" s="4"/>
      <c r="I52" t="s">
        <v>14</v>
      </c>
      <c r="J52" s="4">
        <v>441</v>
      </c>
    </row>
    <row r="53" spans="1:10" x14ac:dyDescent="0.5">
      <c r="A53" t="s">
        <v>20</v>
      </c>
      <c r="B53" s="4">
        <v>1095</v>
      </c>
      <c r="C53" s="4"/>
      <c r="D53" s="4"/>
      <c r="E53" s="4"/>
      <c r="F53" s="4"/>
      <c r="G53" s="4"/>
      <c r="I53" t="s">
        <v>14</v>
      </c>
      <c r="J53" s="4">
        <v>3304</v>
      </c>
    </row>
    <row r="54" spans="1:10" x14ac:dyDescent="0.5">
      <c r="A54" t="s">
        <v>20</v>
      </c>
      <c r="B54" s="4">
        <v>2693</v>
      </c>
      <c r="C54" s="4"/>
      <c r="D54" s="4"/>
      <c r="E54" s="4"/>
      <c r="F54" s="4"/>
      <c r="G54" s="4"/>
      <c r="I54" t="s">
        <v>14</v>
      </c>
      <c r="J54" s="4">
        <v>2062</v>
      </c>
    </row>
    <row r="55" spans="1:10" x14ac:dyDescent="0.5">
      <c r="A55" t="s">
        <v>20</v>
      </c>
      <c r="B55" s="4">
        <v>1600</v>
      </c>
      <c r="C55" s="4"/>
      <c r="D55" s="4"/>
      <c r="E55" s="4"/>
      <c r="F55" s="4"/>
      <c r="G55" s="4"/>
      <c r="I55" t="s">
        <v>14</v>
      </c>
      <c r="J55" s="4">
        <v>889</v>
      </c>
    </row>
    <row r="56" spans="1:10" x14ac:dyDescent="0.5">
      <c r="A56" t="s">
        <v>20</v>
      </c>
      <c r="B56" s="4">
        <v>2673</v>
      </c>
      <c r="C56" s="4"/>
      <c r="D56" s="4"/>
      <c r="E56" s="4"/>
      <c r="F56" s="4"/>
      <c r="G56" s="4"/>
      <c r="I56" t="s">
        <v>14</v>
      </c>
      <c r="J56" s="4">
        <v>2072</v>
      </c>
    </row>
    <row r="57" spans="1:10" x14ac:dyDescent="0.5">
      <c r="A57" t="s">
        <v>20</v>
      </c>
      <c r="B57" s="4">
        <v>2506</v>
      </c>
      <c r="C57" s="4"/>
      <c r="D57" s="4"/>
      <c r="E57" s="4"/>
      <c r="F57" s="4"/>
      <c r="G57" s="4"/>
      <c r="I57" t="s">
        <v>14</v>
      </c>
      <c r="J57" s="4">
        <v>1999</v>
      </c>
    </row>
    <row r="58" spans="1:10" x14ac:dyDescent="0.5">
      <c r="A58" t="s">
        <v>20</v>
      </c>
      <c r="B58" s="4">
        <v>6212</v>
      </c>
      <c r="C58" s="4"/>
      <c r="D58" s="4"/>
      <c r="E58" s="4"/>
      <c r="F58" s="4"/>
      <c r="G58" s="4"/>
      <c r="I58" t="s">
        <v>14</v>
      </c>
      <c r="J58" s="4">
        <v>1229</v>
      </c>
    </row>
    <row r="59" spans="1:10" x14ac:dyDescent="0.5">
      <c r="A59" t="s">
        <v>20</v>
      </c>
      <c r="B59" s="4">
        <v>3308</v>
      </c>
      <c r="C59" s="4"/>
      <c r="D59" s="4"/>
      <c r="E59" s="4"/>
      <c r="F59" s="4"/>
      <c r="G59" s="4"/>
      <c r="I59" t="s">
        <v>14</v>
      </c>
      <c r="J59" s="4">
        <v>526</v>
      </c>
    </row>
    <row r="60" spans="1:10" x14ac:dyDescent="0.5">
      <c r="A60" t="s">
        <v>20</v>
      </c>
      <c r="B60" s="4">
        <v>2857</v>
      </c>
      <c r="C60" s="4"/>
      <c r="D60" s="4"/>
      <c r="E60" s="4"/>
      <c r="F60" s="4"/>
      <c r="G60" s="4"/>
      <c r="I60" t="s">
        <v>14</v>
      </c>
      <c r="J60" s="4">
        <v>38</v>
      </c>
    </row>
    <row r="61" spans="1:10" x14ac:dyDescent="0.5">
      <c r="A61" t="s">
        <v>20</v>
      </c>
      <c r="B61" s="4">
        <v>1573</v>
      </c>
      <c r="C61" s="4"/>
      <c r="D61" s="4"/>
      <c r="E61" s="4"/>
      <c r="F61" s="4"/>
      <c r="G61" s="4"/>
      <c r="I61" t="s">
        <v>14</v>
      </c>
      <c r="J61" s="4">
        <v>107</v>
      </c>
    </row>
    <row r="62" spans="1:10" x14ac:dyDescent="0.5">
      <c r="A62" t="s">
        <v>20</v>
      </c>
      <c r="B62" s="4">
        <v>4289</v>
      </c>
      <c r="C62" s="4"/>
      <c r="D62" s="4"/>
      <c r="E62" s="4"/>
      <c r="F62" s="4"/>
      <c r="G62" s="4"/>
      <c r="I62" t="s">
        <v>14</v>
      </c>
      <c r="J62" s="4">
        <v>1467</v>
      </c>
    </row>
    <row r="63" spans="1:10" x14ac:dyDescent="0.5">
      <c r="A63" t="s">
        <v>20</v>
      </c>
      <c r="B63" s="4">
        <v>1613</v>
      </c>
      <c r="C63" s="4"/>
      <c r="D63" s="4"/>
      <c r="E63" s="4"/>
      <c r="F63" s="4"/>
      <c r="G63" s="4"/>
      <c r="I63" t="s">
        <v>14</v>
      </c>
      <c r="J63" s="4">
        <v>331</v>
      </c>
    </row>
    <row r="64" spans="1:10" x14ac:dyDescent="0.5">
      <c r="A64" t="s">
        <v>20</v>
      </c>
      <c r="B64" s="4">
        <v>2551</v>
      </c>
      <c r="C64" s="4"/>
      <c r="D64" s="4"/>
      <c r="E64" s="4"/>
      <c r="F64" s="4"/>
      <c r="G64" s="4"/>
      <c r="I64" t="s">
        <v>14</v>
      </c>
      <c r="J64" s="4">
        <v>1368</v>
      </c>
    </row>
    <row r="65" spans="1:10" x14ac:dyDescent="0.5">
      <c r="A65" t="s">
        <v>20</v>
      </c>
      <c r="B65" s="4">
        <v>1280</v>
      </c>
      <c r="C65" s="4"/>
      <c r="D65" s="4"/>
      <c r="E65" s="4"/>
      <c r="F65" s="4"/>
      <c r="G65" s="4"/>
      <c r="I65" t="s">
        <v>14</v>
      </c>
      <c r="J65" s="4">
        <v>157</v>
      </c>
    </row>
    <row r="66" spans="1:10" x14ac:dyDescent="0.5">
      <c r="A66" t="s">
        <v>20</v>
      </c>
      <c r="B66" s="4">
        <v>1249</v>
      </c>
      <c r="C66" s="4"/>
      <c r="D66" s="4"/>
      <c r="E66" s="4"/>
      <c r="F66" s="4"/>
      <c r="G66" s="4"/>
      <c r="I66" t="s">
        <v>14</v>
      </c>
      <c r="J66" s="4">
        <v>143</v>
      </c>
    </row>
    <row r="67" spans="1:10" x14ac:dyDescent="0.5">
      <c r="A67" t="s">
        <v>20</v>
      </c>
      <c r="B67" s="4">
        <v>2414</v>
      </c>
      <c r="C67" s="4"/>
      <c r="D67" s="4"/>
      <c r="E67" s="4"/>
      <c r="F67" s="4"/>
      <c r="G67" s="4"/>
      <c r="I67" t="s">
        <v>14</v>
      </c>
      <c r="J67" s="4">
        <v>253</v>
      </c>
    </row>
    <row r="68" spans="1:10" x14ac:dyDescent="0.5">
      <c r="A68" t="s">
        <v>20</v>
      </c>
      <c r="B68" s="4">
        <v>1052</v>
      </c>
      <c r="C68" s="4"/>
      <c r="D68" s="4"/>
      <c r="E68" s="4"/>
      <c r="F68" s="4"/>
      <c r="G68" s="4"/>
      <c r="I68" t="s">
        <v>14</v>
      </c>
      <c r="J68" s="4">
        <v>679</v>
      </c>
    </row>
    <row r="69" spans="1:10" x14ac:dyDescent="0.5">
      <c r="A69" t="s">
        <v>20</v>
      </c>
      <c r="B69" s="4">
        <v>1152</v>
      </c>
      <c r="C69" s="4"/>
      <c r="D69" s="4"/>
      <c r="E69" s="4"/>
      <c r="F69" s="4"/>
      <c r="G69" s="4"/>
      <c r="I69" t="s">
        <v>14</v>
      </c>
      <c r="J69" s="4">
        <v>575</v>
      </c>
    </row>
    <row r="70" spans="1:10" x14ac:dyDescent="0.5">
      <c r="A70" t="s">
        <v>20</v>
      </c>
      <c r="B70" s="4">
        <v>3272</v>
      </c>
      <c r="C70" s="4"/>
      <c r="D70" s="4"/>
      <c r="E70" s="4"/>
      <c r="F70" s="4"/>
      <c r="G70" s="4"/>
      <c r="I70" t="s">
        <v>14</v>
      </c>
      <c r="J70" s="4">
        <v>181</v>
      </c>
    </row>
    <row r="71" spans="1:10" x14ac:dyDescent="0.5">
      <c r="A71" t="s">
        <v>20</v>
      </c>
      <c r="B71" s="4">
        <v>1697</v>
      </c>
      <c r="C71" s="4"/>
      <c r="D71" s="4"/>
      <c r="E71" s="4"/>
      <c r="F71" s="4"/>
      <c r="G71" s="4"/>
      <c r="I71" t="s">
        <v>14</v>
      </c>
      <c r="J71" s="4">
        <v>1796</v>
      </c>
    </row>
    <row r="72" spans="1:10" x14ac:dyDescent="0.5">
      <c r="A72" t="s">
        <v>20</v>
      </c>
      <c r="B72" s="4">
        <v>1782</v>
      </c>
      <c r="C72" s="4"/>
      <c r="D72" s="4"/>
      <c r="E72" s="4"/>
      <c r="F72" s="4"/>
      <c r="G72" s="4"/>
      <c r="I72" t="s">
        <v>14</v>
      </c>
      <c r="J72" s="4">
        <v>1296</v>
      </c>
    </row>
    <row r="73" spans="1:10" x14ac:dyDescent="0.5">
      <c r="A73" t="s">
        <v>20</v>
      </c>
      <c r="B73" s="4">
        <v>2013</v>
      </c>
      <c r="C73" s="4"/>
      <c r="D73" s="4"/>
      <c r="E73" s="4"/>
      <c r="F73" s="4"/>
      <c r="G73" s="4"/>
      <c r="I73" t="s">
        <v>14</v>
      </c>
      <c r="J73" s="4">
        <v>1825</v>
      </c>
    </row>
    <row r="74" spans="1:10" x14ac:dyDescent="0.5">
      <c r="A74" t="s">
        <v>20</v>
      </c>
      <c r="B74" s="4">
        <v>2188</v>
      </c>
      <c r="C74" s="4"/>
      <c r="D74" s="4"/>
      <c r="E74" s="4"/>
      <c r="F74" s="4"/>
      <c r="G74" s="4"/>
      <c r="I74" t="s">
        <v>14</v>
      </c>
      <c r="J74" s="4">
        <v>162</v>
      </c>
    </row>
    <row r="75" spans="1:10" x14ac:dyDescent="0.5">
      <c r="A75" t="s">
        <v>20</v>
      </c>
      <c r="B75" s="4">
        <v>1902</v>
      </c>
      <c r="C75" s="4"/>
      <c r="D75" s="4"/>
      <c r="E75" s="4"/>
      <c r="F75" s="4"/>
      <c r="G75" s="4"/>
      <c r="I75" t="s">
        <v>14</v>
      </c>
      <c r="J75" s="4">
        <v>362</v>
      </c>
    </row>
    <row r="76" spans="1:10" x14ac:dyDescent="0.5">
      <c r="A76" t="s">
        <v>20</v>
      </c>
      <c r="B76" s="4">
        <v>4065</v>
      </c>
      <c r="C76" s="4"/>
      <c r="D76" s="4"/>
      <c r="E76" s="4"/>
      <c r="F76" s="4"/>
      <c r="G76" s="4"/>
      <c r="I76" t="s">
        <v>14</v>
      </c>
      <c r="J76" s="4">
        <v>2955</v>
      </c>
    </row>
    <row r="77" spans="1:10" x14ac:dyDescent="0.5">
      <c r="A77" t="s">
        <v>20</v>
      </c>
      <c r="B77" s="4">
        <v>5180</v>
      </c>
      <c r="C77" s="4"/>
      <c r="D77" s="4"/>
      <c r="E77" s="4"/>
      <c r="F77" s="4"/>
      <c r="G77" s="4"/>
      <c r="I77" t="s">
        <v>14</v>
      </c>
      <c r="J77" s="4">
        <v>130</v>
      </c>
    </row>
    <row r="78" spans="1:10" x14ac:dyDescent="0.5">
      <c r="A78" t="s">
        <v>20</v>
      </c>
      <c r="B78" s="4">
        <v>2320</v>
      </c>
      <c r="C78" s="4"/>
      <c r="D78" s="4"/>
      <c r="E78" s="4"/>
      <c r="F78" s="4"/>
      <c r="G78" s="4"/>
      <c r="I78" t="s">
        <v>14</v>
      </c>
      <c r="J78" s="4">
        <v>296</v>
      </c>
    </row>
    <row r="79" spans="1:10" x14ac:dyDescent="0.5">
      <c r="A79" t="s">
        <v>20</v>
      </c>
      <c r="B79" s="4">
        <v>2436</v>
      </c>
      <c r="C79" s="4"/>
      <c r="D79" s="4"/>
      <c r="E79" s="4"/>
      <c r="F79" s="4"/>
      <c r="G79" s="4"/>
      <c r="I79" t="s">
        <v>14</v>
      </c>
      <c r="J79" s="4">
        <v>842</v>
      </c>
    </row>
    <row r="80" spans="1:10" x14ac:dyDescent="0.5">
      <c r="A80" t="s">
        <v>20</v>
      </c>
      <c r="B80" s="4">
        <v>1140</v>
      </c>
      <c r="C80" s="4"/>
      <c r="D80" s="4"/>
      <c r="E80" s="4"/>
      <c r="F80" s="4"/>
      <c r="G80" s="4"/>
      <c r="I80" t="s">
        <v>14</v>
      </c>
      <c r="J80" s="4">
        <v>2108</v>
      </c>
    </row>
    <row r="81" spans="1:10" x14ac:dyDescent="0.5">
      <c r="A81" t="s">
        <v>20</v>
      </c>
      <c r="B81" s="4">
        <v>3205</v>
      </c>
      <c r="C81" s="4"/>
      <c r="D81" s="4"/>
      <c r="E81" s="4"/>
      <c r="F81" s="4"/>
      <c r="G81" s="4"/>
      <c r="I81" t="s">
        <v>14</v>
      </c>
      <c r="J81" s="4">
        <v>82</v>
      </c>
    </row>
    <row r="82" spans="1:10" x14ac:dyDescent="0.5">
      <c r="A82" t="s">
        <v>20</v>
      </c>
      <c r="B82" s="4">
        <v>1629</v>
      </c>
      <c r="C82" s="4"/>
      <c r="D82" s="4"/>
      <c r="E82" s="4"/>
      <c r="F82" s="4"/>
      <c r="G82" s="4"/>
      <c r="I82" t="s">
        <v>14</v>
      </c>
      <c r="J82" s="4">
        <v>926</v>
      </c>
    </row>
    <row r="83" spans="1:10" x14ac:dyDescent="0.5">
      <c r="A83" t="s">
        <v>20</v>
      </c>
      <c r="B83" s="4">
        <v>1354</v>
      </c>
      <c r="C83" s="4"/>
      <c r="D83" s="4"/>
      <c r="E83" s="4"/>
      <c r="F83" s="4"/>
      <c r="G83" s="4"/>
      <c r="I83" t="s">
        <v>14</v>
      </c>
      <c r="J83" s="4">
        <v>1194</v>
      </c>
    </row>
    <row r="84" spans="1:10" x14ac:dyDescent="0.5">
      <c r="A84" t="s">
        <v>20</v>
      </c>
      <c r="B84" s="4">
        <v>1690</v>
      </c>
      <c r="C84" s="4"/>
      <c r="D84" s="4"/>
      <c r="E84" s="4"/>
      <c r="F84" s="4"/>
      <c r="G84" s="4"/>
      <c r="I84" t="s">
        <v>14</v>
      </c>
      <c r="J84" s="4">
        <v>1467</v>
      </c>
    </row>
    <row r="85" spans="1:10" x14ac:dyDescent="0.5">
      <c r="A85" t="s">
        <v>20</v>
      </c>
      <c r="B85" s="4">
        <v>2331</v>
      </c>
      <c r="C85" s="4"/>
      <c r="D85" s="4"/>
      <c r="E85" s="4"/>
      <c r="F85" s="4"/>
      <c r="G85" s="4"/>
      <c r="I85" t="s">
        <v>14</v>
      </c>
      <c r="J85" s="4">
        <v>3387</v>
      </c>
    </row>
    <row r="86" spans="1:10" x14ac:dyDescent="0.5">
      <c r="A86" t="s">
        <v>20</v>
      </c>
      <c r="B86" s="4">
        <v>2756</v>
      </c>
      <c r="C86" s="4"/>
      <c r="D86" s="4"/>
      <c r="E86" s="4"/>
      <c r="F86" s="4"/>
      <c r="G86" s="4"/>
      <c r="I86" t="s">
        <v>14</v>
      </c>
      <c r="J86" s="4">
        <v>714</v>
      </c>
    </row>
    <row r="87" spans="1:10" x14ac:dyDescent="0.5">
      <c r="A87" t="s">
        <v>20</v>
      </c>
      <c r="B87" s="4">
        <v>5880</v>
      </c>
      <c r="C87" s="4"/>
      <c r="D87" s="4"/>
      <c r="E87" s="4"/>
      <c r="F87" s="4"/>
      <c r="G87" s="4"/>
      <c r="I87" t="s">
        <v>14</v>
      </c>
      <c r="J87" s="4">
        <v>1068</v>
      </c>
    </row>
    <row r="88" spans="1:10" x14ac:dyDescent="0.5">
      <c r="A88" t="s">
        <v>20</v>
      </c>
      <c r="B88" s="4">
        <v>1113</v>
      </c>
      <c r="C88" s="4"/>
      <c r="D88" s="4"/>
      <c r="E88" s="4"/>
      <c r="F88" s="4"/>
      <c r="G88" s="4"/>
      <c r="I88" t="s">
        <v>14</v>
      </c>
      <c r="J88" s="4">
        <v>1439</v>
      </c>
    </row>
    <row r="89" spans="1:10" x14ac:dyDescent="0.5">
      <c r="A89" t="s">
        <v>20</v>
      </c>
      <c r="B89" s="4">
        <v>2985</v>
      </c>
      <c r="C89" s="4"/>
      <c r="D89" s="4"/>
      <c r="E89" s="4"/>
      <c r="F89" s="4"/>
      <c r="G89" s="4"/>
      <c r="I89" t="s">
        <v>14</v>
      </c>
      <c r="J89" s="4">
        <v>934</v>
      </c>
    </row>
    <row r="90" spans="1:10" x14ac:dyDescent="0.5">
      <c r="A90" t="s">
        <v>20</v>
      </c>
      <c r="B90" s="4">
        <v>1071</v>
      </c>
      <c r="C90" s="4"/>
      <c r="D90" s="4"/>
      <c r="E90" s="4"/>
      <c r="F90" s="4"/>
      <c r="G90" s="4"/>
      <c r="I90" t="s">
        <v>14</v>
      </c>
      <c r="J90" s="4">
        <v>955</v>
      </c>
    </row>
    <row r="91" spans="1:10" x14ac:dyDescent="0.5">
      <c r="A91" t="s">
        <v>20</v>
      </c>
      <c r="B91" s="4">
        <v>2038</v>
      </c>
      <c r="C91" s="4"/>
      <c r="D91" s="4"/>
      <c r="E91" s="4"/>
      <c r="F91" s="4"/>
      <c r="G91" s="4"/>
      <c r="I91" t="s">
        <v>14</v>
      </c>
      <c r="J91" s="4">
        <v>3410</v>
      </c>
    </row>
    <row r="92" spans="1:10" x14ac:dyDescent="0.5">
      <c r="A92" t="s">
        <v>20</v>
      </c>
      <c r="B92" s="4">
        <v>3059</v>
      </c>
      <c r="C92" s="4"/>
      <c r="D92" s="4"/>
      <c r="E92" s="4"/>
      <c r="F92" s="4"/>
      <c r="G92" s="4"/>
      <c r="I92" t="s">
        <v>14</v>
      </c>
      <c r="J92" s="4">
        <v>846</v>
      </c>
    </row>
    <row r="93" spans="1:10" x14ac:dyDescent="0.5">
      <c r="A93" t="s">
        <v>20</v>
      </c>
      <c r="B93" s="4">
        <v>1170</v>
      </c>
      <c r="C93" s="4"/>
      <c r="D93" s="4"/>
      <c r="E93" s="4"/>
      <c r="F93" s="4"/>
      <c r="G93" s="4"/>
      <c r="I93" t="s">
        <v>14</v>
      </c>
      <c r="J93" s="4">
        <v>1684</v>
      </c>
    </row>
    <row r="94" spans="1:10" x14ac:dyDescent="0.5">
      <c r="A94" t="s">
        <v>20</v>
      </c>
      <c r="B94" s="4">
        <v>2768</v>
      </c>
      <c r="C94" s="4"/>
      <c r="D94" s="4"/>
      <c r="E94" s="4"/>
      <c r="F94" s="4"/>
      <c r="G94" s="4"/>
      <c r="I94" t="s">
        <v>14</v>
      </c>
      <c r="J94" s="4">
        <v>602</v>
      </c>
    </row>
    <row r="95" spans="1:10" x14ac:dyDescent="0.5">
      <c r="A95" t="s">
        <v>20</v>
      </c>
      <c r="B95" s="4">
        <v>6465</v>
      </c>
      <c r="C95" s="4"/>
      <c r="D95" s="4"/>
      <c r="E95" s="4"/>
      <c r="F95" s="4"/>
      <c r="G95" s="4"/>
      <c r="I95" t="s">
        <v>14</v>
      </c>
      <c r="J95" s="4">
        <v>22</v>
      </c>
    </row>
    <row r="96" spans="1:10" x14ac:dyDescent="0.5">
      <c r="A96" t="s">
        <v>20</v>
      </c>
      <c r="B96" s="4">
        <v>676</v>
      </c>
      <c r="C96" s="4"/>
      <c r="D96" s="4"/>
      <c r="E96" s="4"/>
      <c r="F96" s="4"/>
      <c r="G96" s="4"/>
      <c r="I96" t="s">
        <v>14</v>
      </c>
      <c r="J96" s="4">
        <v>2179</v>
      </c>
    </row>
    <row r="97" spans="1:10" x14ac:dyDescent="0.5">
      <c r="A97" t="s">
        <v>20</v>
      </c>
      <c r="B97" s="4">
        <v>943</v>
      </c>
      <c r="C97" s="4"/>
      <c r="D97" s="4"/>
      <c r="E97" s="4"/>
      <c r="F97" s="4"/>
      <c r="G97" s="4"/>
      <c r="I97" t="s">
        <v>14</v>
      </c>
      <c r="J97" s="4">
        <v>1335</v>
      </c>
    </row>
    <row r="98" spans="1:10" x14ac:dyDescent="0.5">
      <c r="A98" t="s">
        <v>20</v>
      </c>
      <c r="B98" s="4">
        <v>1442</v>
      </c>
      <c r="C98" s="4"/>
      <c r="D98" s="4"/>
      <c r="E98" s="4"/>
      <c r="F98" s="4"/>
      <c r="G98" s="4"/>
      <c r="I98" t="s">
        <v>14</v>
      </c>
      <c r="J98" s="4">
        <v>792</v>
      </c>
    </row>
    <row r="99" spans="1:10" x14ac:dyDescent="0.5">
      <c r="A99" t="s">
        <v>20</v>
      </c>
      <c r="B99" s="4">
        <v>1015</v>
      </c>
      <c r="C99" s="4"/>
      <c r="D99" s="4"/>
      <c r="E99" s="4"/>
      <c r="F99" s="4"/>
      <c r="G99" s="4"/>
      <c r="I99" t="s">
        <v>14</v>
      </c>
      <c r="J99" s="4">
        <v>252</v>
      </c>
    </row>
    <row r="100" spans="1:10" x14ac:dyDescent="0.5">
      <c r="A100" t="s">
        <v>20</v>
      </c>
      <c r="B100" s="4">
        <v>2875</v>
      </c>
      <c r="C100" s="4"/>
      <c r="D100" s="4"/>
      <c r="E100" s="4"/>
      <c r="F100" s="4"/>
      <c r="G100" s="4"/>
      <c r="I100" t="s">
        <v>14</v>
      </c>
      <c r="J100" s="4">
        <v>750</v>
      </c>
    </row>
    <row r="101" spans="1:10" x14ac:dyDescent="0.5">
      <c r="A101" t="s">
        <v>20</v>
      </c>
      <c r="B101" s="4">
        <v>2805</v>
      </c>
      <c r="C101" s="4"/>
      <c r="D101" s="4"/>
      <c r="E101" s="4"/>
      <c r="F101" s="4"/>
      <c r="G101" s="4"/>
      <c r="I101" t="s">
        <v>14</v>
      </c>
      <c r="J101" s="4">
        <v>257</v>
      </c>
    </row>
    <row r="102" spans="1:10" x14ac:dyDescent="0.5">
      <c r="A102" t="s">
        <v>20</v>
      </c>
      <c r="B102" s="4">
        <v>3063</v>
      </c>
      <c r="C102" s="4"/>
      <c r="D102" s="4"/>
      <c r="E102" s="4"/>
      <c r="F102" s="4"/>
      <c r="G102" s="4"/>
      <c r="I102" t="s">
        <v>14</v>
      </c>
      <c r="J102" s="4">
        <v>504</v>
      </c>
    </row>
    <row r="103" spans="1:10" x14ac:dyDescent="0.5">
      <c r="A103" t="s">
        <v>20</v>
      </c>
      <c r="B103" s="4">
        <v>890</v>
      </c>
      <c r="C103" s="4"/>
      <c r="D103" s="4"/>
      <c r="E103" s="4"/>
      <c r="F103" s="4"/>
      <c r="G103" s="4"/>
      <c r="I103" t="s">
        <v>14</v>
      </c>
      <c r="J103" s="4">
        <v>803</v>
      </c>
    </row>
    <row r="104" spans="1:10" x14ac:dyDescent="0.5">
      <c r="A104" t="s">
        <v>20</v>
      </c>
      <c r="B104" s="4">
        <v>3742</v>
      </c>
      <c r="C104" s="4"/>
      <c r="D104" s="4"/>
      <c r="E104" s="4"/>
      <c r="F104" s="4"/>
      <c r="G104" s="4"/>
      <c r="I104" t="s">
        <v>14</v>
      </c>
      <c r="J104" s="4">
        <v>656</v>
      </c>
    </row>
    <row r="105" spans="1:10" x14ac:dyDescent="0.5">
      <c r="A105" t="s">
        <v>20</v>
      </c>
      <c r="B105" s="4">
        <v>2443</v>
      </c>
      <c r="C105" s="4"/>
      <c r="D105" s="4"/>
      <c r="E105" s="4"/>
      <c r="F105" s="4"/>
      <c r="G105" s="4"/>
      <c r="I105" t="s">
        <v>14</v>
      </c>
      <c r="J105" s="4">
        <v>1121</v>
      </c>
    </row>
    <row r="106" spans="1:10" x14ac:dyDescent="0.5">
      <c r="A106" t="s">
        <v>20</v>
      </c>
      <c r="B106" s="4">
        <v>2107</v>
      </c>
      <c r="C106" s="4"/>
      <c r="D106" s="4"/>
      <c r="E106" s="4"/>
      <c r="F106" s="4"/>
      <c r="G106" s="4"/>
      <c r="I106" t="s">
        <v>14</v>
      </c>
      <c r="J106" s="4">
        <v>782</v>
      </c>
    </row>
    <row r="107" spans="1:10" x14ac:dyDescent="0.5">
      <c r="A107" t="s">
        <v>20</v>
      </c>
      <c r="B107" s="4">
        <v>3388</v>
      </c>
      <c r="C107" s="4"/>
      <c r="D107" s="4"/>
      <c r="E107" s="4"/>
      <c r="F107" s="4"/>
      <c r="G107" s="4"/>
      <c r="I107" t="s">
        <v>14</v>
      </c>
      <c r="J107" s="4">
        <v>1257</v>
      </c>
    </row>
    <row r="108" spans="1:10" x14ac:dyDescent="0.5">
      <c r="A108" t="s">
        <v>20</v>
      </c>
      <c r="B108" s="4">
        <v>1989</v>
      </c>
      <c r="C108" s="4"/>
      <c r="D108" s="4"/>
      <c r="E108" s="4"/>
      <c r="F108" s="4"/>
      <c r="G108" s="4"/>
      <c r="I108" t="s">
        <v>14</v>
      </c>
      <c r="J108" s="4">
        <v>418</v>
      </c>
    </row>
    <row r="109" spans="1:10" x14ac:dyDescent="0.5">
      <c r="A109" t="s">
        <v>20</v>
      </c>
      <c r="B109" s="4">
        <v>2100</v>
      </c>
      <c r="C109" s="4"/>
      <c r="D109" s="4"/>
      <c r="E109" s="4"/>
      <c r="F109" s="4"/>
      <c r="G109" s="4"/>
      <c r="I109" t="s">
        <v>14</v>
      </c>
      <c r="J109" s="4">
        <v>3182</v>
      </c>
    </row>
    <row r="110" spans="1:10" x14ac:dyDescent="0.5">
      <c r="A110" t="s">
        <v>20</v>
      </c>
      <c r="B110" s="4">
        <v>2353</v>
      </c>
      <c r="C110" s="4"/>
      <c r="D110" s="4"/>
      <c r="E110" s="4"/>
      <c r="F110" s="4"/>
      <c r="G110" s="4"/>
      <c r="I110" t="s">
        <v>14</v>
      </c>
      <c r="J110" s="4">
        <v>2201</v>
      </c>
    </row>
    <row r="111" spans="1:10" x14ac:dyDescent="0.5">
      <c r="A111" t="s">
        <v>20</v>
      </c>
      <c r="B111" s="4">
        <v>820</v>
      </c>
      <c r="C111" s="4"/>
      <c r="D111" s="4"/>
      <c r="E111" s="4"/>
      <c r="F111" s="4"/>
      <c r="G111" s="4"/>
      <c r="I111" t="s">
        <v>14</v>
      </c>
      <c r="J111" s="4">
        <v>424</v>
      </c>
    </row>
    <row r="112" spans="1:10" x14ac:dyDescent="0.5">
      <c r="A112" t="s">
        <v>20</v>
      </c>
      <c r="B112" s="4">
        <v>2261</v>
      </c>
      <c r="C112" s="4"/>
      <c r="D112" s="4"/>
      <c r="E112" s="4"/>
      <c r="F112" s="4"/>
      <c r="G112" s="4"/>
      <c r="I112" t="s">
        <v>14</v>
      </c>
      <c r="J112" s="4">
        <v>831</v>
      </c>
    </row>
    <row r="113" spans="1:10" x14ac:dyDescent="0.5">
      <c r="A113" t="s">
        <v>20</v>
      </c>
      <c r="B113" s="4">
        <v>2489</v>
      </c>
      <c r="C113" s="4"/>
      <c r="D113" s="4"/>
      <c r="E113" s="4"/>
      <c r="F113" s="4"/>
      <c r="G113" s="4"/>
      <c r="I113" t="s">
        <v>14</v>
      </c>
      <c r="J113" s="4">
        <v>752</v>
      </c>
    </row>
    <row r="114" spans="1:10" x14ac:dyDescent="0.5">
      <c r="A114" t="s">
        <v>20</v>
      </c>
      <c r="B114" s="4">
        <v>1894</v>
      </c>
      <c r="C114" s="4"/>
      <c r="D114" s="4"/>
      <c r="E114" s="4"/>
      <c r="F114" s="4"/>
      <c r="G114" s="4"/>
      <c r="I114" t="s">
        <v>14</v>
      </c>
      <c r="J114" s="4">
        <v>1000</v>
      </c>
    </row>
    <row r="115" spans="1:10" x14ac:dyDescent="0.5">
      <c r="A115" t="s">
        <v>20</v>
      </c>
      <c r="B115" s="4">
        <v>5419</v>
      </c>
      <c r="C115" s="4"/>
      <c r="D115" s="4"/>
      <c r="E115" s="4"/>
      <c r="F115" s="4"/>
      <c r="G115" s="4"/>
      <c r="I115" t="s">
        <v>14</v>
      </c>
      <c r="J115" s="4">
        <v>1784</v>
      </c>
    </row>
    <row r="116" spans="1:10" x14ac:dyDescent="0.5">
      <c r="A116" t="s">
        <v>20</v>
      </c>
      <c r="B116" s="4">
        <v>2237</v>
      </c>
      <c r="C116" s="4"/>
      <c r="D116" s="4"/>
      <c r="E116" s="4"/>
      <c r="F116" s="4"/>
      <c r="G116" s="4"/>
      <c r="I116" t="s">
        <v>14</v>
      </c>
      <c r="J116" s="4">
        <v>1625</v>
      </c>
    </row>
    <row r="117" spans="1:10" x14ac:dyDescent="0.5">
      <c r="A117" t="s">
        <v>20</v>
      </c>
      <c r="B117" s="4">
        <v>1621</v>
      </c>
      <c r="C117" s="4"/>
      <c r="D117" s="4"/>
      <c r="E117" s="4"/>
      <c r="F117" s="4"/>
      <c r="G117" s="4"/>
      <c r="I117" t="s">
        <v>14</v>
      </c>
      <c r="J117" s="4">
        <v>672</v>
      </c>
    </row>
    <row r="118" spans="1:10" x14ac:dyDescent="0.5">
      <c r="A118" t="s">
        <v>20</v>
      </c>
      <c r="B118" s="4">
        <v>3036</v>
      </c>
      <c r="C118" s="4"/>
      <c r="D118" s="4"/>
      <c r="E118" s="4"/>
      <c r="F118" s="4"/>
      <c r="G118" s="4"/>
      <c r="I118" t="s">
        <v>14</v>
      </c>
      <c r="J118" s="4">
        <v>21</v>
      </c>
    </row>
    <row r="119" spans="1:10" x14ac:dyDescent="0.5">
      <c r="A119" t="s">
        <v>20</v>
      </c>
      <c r="B119" s="4">
        <v>3594</v>
      </c>
      <c r="C119" s="4"/>
      <c r="D119" s="4"/>
      <c r="E119" s="4"/>
      <c r="F119" s="4"/>
      <c r="G119" s="4"/>
      <c r="I119" t="s">
        <v>14</v>
      </c>
      <c r="J119" s="4">
        <v>1608</v>
      </c>
    </row>
    <row r="120" spans="1:10" x14ac:dyDescent="0.5">
      <c r="A120" t="s">
        <v>20</v>
      </c>
      <c r="B120" s="4">
        <v>1604</v>
      </c>
      <c r="C120" s="4"/>
      <c r="D120" s="4"/>
      <c r="E120" s="4"/>
      <c r="F120" s="4"/>
      <c r="G120" s="4"/>
      <c r="I120" t="s">
        <v>14</v>
      </c>
      <c r="J120" s="4">
        <v>747</v>
      </c>
    </row>
    <row r="121" spans="1:10" x14ac:dyDescent="0.5">
      <c r="A121" t="s">
        <v>20</v>
      </c>
      <c r="B121" s="4">
        <v>1606</v>
      </c>
      <c r="C121" s="4"/>
      <c r="D121" s="4"/>
      <c r="E121" s="4"/>
      <c r="F121" s="4"/>
      <c r="G121" s="4"/>
      <c r="I121" t="s">
        <v>14</v>
      </c>
      <c r="J121" s="4">
        <v>2307</v>
      </c>
    </row>
    <row r="122" spans="1:10" x14ac:dyDescent="0.5">
      <c r="A122" t="s">
        <v>20</v>
      </c>
      <c r="B122" s="4">
        <v>5512</v>
      </c>
      <c r="C122" s="4"/>
      <c r="D122" s="4"/>
      <c r="E122" s="4"/>
      <c r="F122" s="4"/>
      <c r="G122" s="4"/>
      <c r="I122" t="s">
        <v>14</v>
      </c>
      <c r="J122" s="4">
        <v>940</v>
      </c>
    </row>
    <row r="123" spans="1:10" x14ac:dyDescent="0.5">
      <c r="A123" t="s">
        <v>20</v>
      </c>
      <c r="B123" s="4">
        <v>903</v>
      </c>
      <c r="C123" s="4"/>
      <c r="D123" s="4"/>
      <c r="E123" s="4"/>
      <c r="F123" s="4"/>
      <c r="G123" s="4"/>
      <c r="I123" t="s">
        <v>14</v>
      </c>
      <c r="J123" s="4">
        <v>2915</v>
      </c>
    </row>
    <row r="124" spans="1:10" x14ac:dyDescent="0.5">
      <c r="A124" t="s">
        <v>20</v>
      </c>
      <c r="B124" s="4">
        <v>3537</v>
      </c>
      <c r="C124" s="4"/>
      <c r="D124" s="4"/>
      <c r="E124" s="4"/>
      <c r="F124" s="4"/>
      <c r="G124" s="4"/>
      <c r="I124" t="s">
        <v>14</v>
      </c>
      <c r="J124" s="4">
        <v>1220</v>
      </c>
    </row>
    <row r="125" spans="1:10" x14ac:dyDescent="0.5">
      <c r="A125" t="s">
        <v>20</v>
      </c>
      <c r="B125" s="4">
        <v>3116</v>
      </c>
      <c r="C125" s="4"/>
      <c r="D125" s="4"/>
      <c r="E125" s="4"/>
      <c r="F125" s="4"/>
      <c r="G125" s="4"/>
      <c r="I125" t="s">
        <v>14</v>
      </c>
      <c r="J125" s="4">
        <v>941</v>
      </c>
    </row>
    <row r="126" spans="1:10" x14ac:dyDescent="0.5">
      <c r="A126" t="s">
        <v>20</v>
      </c>
      <c r="B126" s="4">
        <v>1297</v>
      </c>
      <c r="C126" s="4"/>
      <c r="D126" s="4"/>
      <c r="E126" s="4"/>
      <c r="F126" s="4"/>
      <c r="G126" s="4"/>
      <c r="I126" t="s">
        <v>14</v>
      </c>
      <c r="J126" s="4">
        <v>513</v>
      </c>
    </row>
    <row r="127" spans="1:10" x14ac:dyDescent="0.5">
      <c r="A127" t="s">
        <v>20</v>
      </c>
      <c r="B127" s="4">
        <v>6406</v>
      </c>
      <c r="C127" s="4"/>
      <c r="D127" s="4"/>
      <c r="E127" s="4"/>
      <c r="F127" s="4"/>
      <c r="G127" s="4"/>
      <c r="I127" t="s">
        <v>14</v>
      </c>
      <c r="J127" s="4">
        <v>1979</v>
      </c>
    </row>
    <row r="128" spans="1:10" x14ac:dyDescent="0.5">
      <c r="A128" t="s">
        <v>20</v>
      </c>
      <c r="B128" s="4">
        <v>1681</v>
      </c>
      <c r="C128" s="4"/>
      <c r="D128" s="4"/>
      <c r="E128" s="4"/>
      <c r="F128" s="4"/>
      <c r="G128" s="4"/>
      <c r="I128" t="s">
        <v>14</v>
      </c>
      <c r="J128" s="4">
        <v>245</v>
      </c>
    </row>
    <row r="129" spans="1:10" x14ac:dyDescent="0.5">
      <c r="A129" t="s">
        <v>20</v>
      </c>
      <c r="B129" s="4">
        <v>1548</v>
      </c>
      <c r="C129" s="4"/>
      <c r="D129" s="4"/>
      <c r="E129" s="4"/>
      <c r="F129" s="4"/>
      <c r="G129" s="4"/>
      <c r="I129" t="s">
        <v>14</v>
      </c>
      <c r="J129" s="4">
        <v>594</v>
      </c>
    </row>
    <row r="130" spans="1:10" x14ac:dyDescent="0.5">
      <c r="A130" t="s">
        <v>20</v>
      </c>
      <c r="B130" s="4">
        <v>2893</v>
      </c>
      <c r="C130" s="4"/>
      <c r="D130" s="4"/>
      <c r="E130" s="4"/>
      <c r="F130" s="4"/>
      <c r="G130" s="4"/>
      <c r="I130" t="s">
        <v>14</v>
      </c>
      <c r="J130" s="4">
        <v>558</v>
      </c>
    </row>
    <row r="131" spans="1:10" x14ac:dyDescent="0.5">
      <c r="A131" t="s">
        <v>20</v>
      </c>
      <c r="B131" s="4">
        <v>1539</v>
      </c>
      <c r="C131" s="4"/>
      <c r="D131" s="4"/>
      <c r="E131" s="4"/>
      <c r="F131" s="4"/>
      <c r="G131" s="4"/>
      <c r="I131" t="s">
        <v>14</v>
      </c>
      <c r="J131" s="4">
        <v>676</v>
      </c>
    </row>
    <row r="132" spans="1:10" x14ac:dyDescent="0.5">
      <c r="A132" t="s">
        <v>20</v>
      </c>
      <c r="B132" s="4">
        <v>3376</v>
      </c>
      <c r="C132" s="4"/>
      <c r="D132" s="4"/>
      <c r="E132" s="4"/>
      <c r="F132" s="4"/>
      <c r="G132" s="4"/>
      <c r="I132" t="s">
        <v>14</v>
      </c>
      <c r="J132" s="4">
        <v>679</v>
      </c>
    </row>
    <row r="133" spans="1:10" x14ac:dyDescent="0.5">
      <c r="A133" t="s">
        <v>20</v>
      </c>
      <c r="B133" s="4">
        <v>4358</v>
      </c>
      <c r="C133" s="4"/>
      <c r="D133" s="4"/>
      <c r="E133" s="4"/>
      <c r="F133" s="4"/>
      <c r="G133" s="4"/>
      <c r="I133" t="s">
        <v>14</v>
      </c>
      <c r="J133" s="4">
        <v>326</v>
      </c>
    </row>
    <row r="134" spans="1:10" x14ac:dyDescent="0.5">
      <c r="A134" t="s">
        <v>20</v>
      </c>
      <c r="B134" s="4">
        <v>2289</v>
      </c>
      <c r="C134" s="4"/>
      <c r="D134" s="4"/>
      <c r="E134" s="4"/>
      <c r="F134" s="4"/>
      <c r="G134" s="4"/>
      <c r="I134" t="s">
        <v>14</v>
      </c>
      <c r="J134" s="4">
        <v>554</v>
      </c>
    </row>
    <row r="135" spans="1:10" x14ac:dyDescent="0.5">
      <c r="A135" t="s">
        <v>20</v>
      </c>
      <c r="B135" s="4">
        <v>645</v>
      </c>
      <c r="C135" s="4"/>
      <c r="D135" s="4"/>
      <c r="E135" s="4"/>
      <c r="F135" s="4"/>
      <c r="G135" s="4"/>
      <c r="I135" t="s">
        <v>14</v>
      </c>
      <c r="J135" s="4">
        <v>648</v>
      </c>
    </row>
    <row r="136" spans="1:10" x14ac:dyDescent="0.5">
      <c r="A136" t="s">
        <v>20</v>
      </c>
      <c r="B136" s="4">
        <v>1137</v>
      </c>
      <c r="C136" s="4"/>
      <c r="D136" s="4"/>
      <c r="E136" s="4"/>
      <c r="F136" s="4"/>
      <c r="G136" s="4"/>
      <c r="I136" t="s">
        <v>14</v>
      </c>
      <c r="J136" s="4">
        <v>605</v>
      </c>
    </row>
    <row r="137" spans="1:10" x14ac:dyDescent="0.5">
      <c r="A137" t="s">
        <v>20</v>
      </c>
      <c r="B137" s="4">
        <v>2739</v>
      </c>
      <c r="C137" s="4"/>
      <c r="D137" s="4"/>
      <c r="E137" s="4"/>
      <c r="F137" s="4"/>
      <c r="G137" s="4"/>
      <c r="I137" t="s">
        <v>14</v>
      </c>
      <c r="J137" s="4">
        <v>347</v>
      </c>
    </row>
    <row r="138" spans="1:10" x14ac:dyDescent="0.5">
      <c r="A138" t="s">
        <v>20</v>
      </c>
      <c r="B138" s="4">
        <v>1785</v>
      </c>
      <c r="C138" s="4"/>
      <c r="D138" s="4"/>
      <c r="E138" s="4"/>
      <c r="F138" s="4"/>
      <c r="G138" s="4"/>
      <c r="I138" t="s">
        <v>14</v>
      </c>
      <c r="J138" s="4">
        <v>243</v>
      </c>
    </row>
    <row r="139" spans="1:10" x14ac:dyDescent="0.5">
      <c r="A139" t="s">
        <v>20</v>
      </c>
      <c r="B139" s="4">
        <v>3934</v>
      </c>
      <c r="C139" s="4"/>
      <c r="D139" s="4"/>
      <c r="E139" s="4"/>
      <c r="F139" s="4"/>
      <c r="G139" s="4"/>
      <c r="I139" t="s">
        <v>14</v>
      </c>
      <c r="J139" s="4">
        <v>886</v>
      </c>
    </row>
    <row r="140" spans="1:10" x14ac:dyDescent="0.5">
      <c r="A140" t="s">
        <v>20</v>
      </c>
      <c r="B140" s="4">
        <v>1991</v>
      </c>
      <c r="C140" s="4"/>
      <c r="D140" s="4"/>
      <c r="E140" s="4"/>
      <c r="F140" s="4"/>
      <c r="G140" s="4"/>
      <c r="I140" t="s">
        <v>14</v>
      </c>
      <c r="J140" s="4">
        <v>931</v>
      </c>
    </row>
    <row r="141" spans="1:10" x14ac:dyDescent="0.5">
      <c r="A141" t="s">
        <v>20</v>
      </c>
      <c r="B141" s="4">
        <v>3016</v>
      </c>
      <c r="C141" s="4"/>
      <c r="D141" s="4"/>
      <c r="E141" s="4"/>
      <c r="F141" s="4"/>
      <c r="G141" s="4"/>
      <c r="I141" t="s">
        <v>14</v>
      </c>
      <c r="J141" s="4">
        <v>1758</v>
      </c>
    </row>
    <row r="142" spans="1:10" x14ac:dyDescent="0.5">
      <c r="A142" t="s">
        <v>20</v>
      </c>
      <c r="B142" s="4">
        <v>2120</v>
      </c>
      <c r="C142" s="4"/>
      <c r="D142" s="4"/>
      <c r="E142" s="4"/>
      <c r="F142" s="4"/>
      <c r="G142" s="4"/>
      <c r="I142" t="s">
        <v>14</v>
      </c>
      <c r="J142" s="4">
        <v>750</v>
      </c>
    </row>
    <row r="143" spans="1:10" x14ac:dyDescent="0.5">
      <c r="A143" t="s">
        <v>20</v>
      </c>
      <c r="B143" s="4">
        <v>1385</v>
      </c>
      <c r="C143" s="4"/>
      <c r="D143" s="4"/>
      <c r="E143" s="4"/>
      <c r="F143" s="4"/>
      <c r="G143" s="4"/>
      <c r="I143" t="s">
        <v>14</v>
      </c>
      <c r="J143" s="4">
        <v>180</v>
      </c>
    </row>
    <row r="144" spans="1:10" x14ac:dyDescent="0.5">
      <c r="A144" t="s">
        <v>20</v>
      </c>
      <c r="B144" s="4">
        <v>1703</v>
      </c>
      <c r="C144" s="4"/>
      <c r="D144" s="4"/>
      <c r="E144" s="4"/>
      <c r="F144" s="4"/>
      <c r="G144" s="4"/>
      <c r="I144" t="s">
        <v>14</v>
      </c>
      <c r="J144" s="4">
        <v>1225</v>
      </c>
    </row>
    <row r="145" spans="1:10" x14ac:dyDescent="0.5">
      <c r="A145" t="s">
        <v>20</v>
      </c>
      <c r="B145" s="4">
        <v>2431</v>
      </c>
      <c r="C145" s="4"/>
      <c r="D145" s="4"/>
      <c r="E145" s="4"/>
      <c r="F145" s="4"/>
      <c r="G145" s="4"/>
      <c r="I145" t="s">
        <v>14</v>
      </c>
      <c r="J145" s="4">
        <v>80</v>
      </c>
    </row>
    <row r="146" spans="1:10" x14ac:dyDescent="0.5">
      <c r="A146" t="s">
        <v>20</v>
      </c>
      <c r="B146" s="4">
        <v>659</v>
      </c>
      <c r="C146" s="4"/>
      <c r="D146" s="4"/>
      <c r="E146" s="4"/>
      <c r="F146" s="4"/>
      <c r="G146" s="4"/>
      <c r="I146" t="s">
        <v>14</v>
      </c>
      <c r="J146" s="4">
        <v>454</v>
      </c>
    </row>
    <row r="147" spans="1:10" x14ac:dyDescent="0.5">
      <c r="A147" t="s">
        <v>20</v>
      </c>
      <c r="B147" s="4">
        <v>374</v>
      </c>
      <c r="C147" s="4"/>
      <c r="D147" s="4"/>
      <c r="E147" s="4"/>
      <c r="F147" s="4"/>
      <c r="G147" s="4"/>
      <c r="I147" t="s">
        <v>14</v>
      </c>
      <c r="J147" s="4">
        <v>558</v>
      </c>
    </row>
    <row r="148" spans="1:10" x14ac:dyDescent="0.5">
      <c r="A148" t="s">
        <v>20</v>
      </c>
      <c r="B148" s="4">
        <v>2725</v>
      </c>
      <c r="C148" s="4"/>
      <c r="D148" s="4"/>
      <c r="E148" s="4"/>
      <c r="F148" s="4"/>
      <c r="G148" s="4"/>
      <c r="I148" t="s">
        <v>14</v>
      </c>
      <c r="J148" s="4">
        <v>94</v>
      </c>
    </row>
    <row r="149" spans="1:10" x14ac:dyDescent="0.5">
      <c r="A149" t="s">
        <v>20</v>
      </c>
      <c r="B149" s="4">
        <v>1572</v>
      </c>
      <c r="C149" s="4"/>
      <c r="D149" s="4"/>
      <c r="E149" s="4"/>
      <c r="F149" s="4"/>
      <c r="G149" s="4"/>
      <c r="I149" t="s">
        <v>14</v>
      </c>
      <c r="J149" s="4">
        <v>452</v>
      </c>
    </row>
    <row r="150" spans="1:10" x14ac:dyDescent="0.5">
      <c r="A150" t="s">
        <v>20</v>
      </c>
      <c r="B150" s="4">
        <v>1518</v>
      </c>
      <c r="C150" s="4"/>
      <c r="D150" s="4"/>
      <c r="E150" s="4"/>
      <c r="F150" s="4"/>
      <c r="G150" s="4"/>
      <c r="I150" t="s">
        <v>14</v>
      </c>
      <c r="J150" s="4">
        <v>452</v>
      </c>
    </row>
    <row r="151" spans="1:10" x14ac:dyDescent="0.5">
      <c r="A151" t="s">
        <v>20</v>
      </c>
      <c r="B151" s="4">
        <v>762</v>
      </c>
      <c r="C151" s="4"/>
      <c r="D151" s="4"/>
      <c r="E151" s="4"/>
      <c r="F151" s="4"/>
      <c r="G151" s="4"/>
      <c r="I151" t="s">
        <v>14</v>
      </c>
      <c r="J151" s="4">
        <v>1063</v>
      </c>
    </row>
    <row r="152" spans="1:10" x14ac:dyDescent="0.5">
      <c r="A152" t="s">
        <v>20</v>
      </c>
      <c r="B152" s="4">
        <v>1784</v>
      </c>
      <c r="C152" s="4"/>
      <c r="D152" s="4"/>
      <c r="E152" s="4"/>
      <c r="F152" s="4"/>
      <c r="G152" s="4"/>
      <c r="I152" t="s">
        <v>14</v>
      </c>
      <c r="J152" s="4">
        <v>49</v>
      </c>
    </row>
    <row r="153" spans="1:10" x14ac:dyDescent="0.5">
      <c r="A153" t="s">
        <v>20</v>
      </c>
      <c r="B153" s="4">
        <v>1071</v>
      </c>
      <c r="C153" s="4"/>
      <c r="D153" s="4"/>
      <c r="E153" s="4"/>
      <c r="F153" s="4"/>
      <c r="G153" s="4"/>
      <c r="I153" t="s">
        <v>14</v>
      </c>
      <c r="J153" s="4">
        <v>245</v>
      </c>
    </row>
    <row r="154" spans="1:10" x14ac:dyDescent="0.5">
      <c r="A154" t="s">
        <v>20</v>
      </c>
      <c r="B154" s="4">
        <v>2293</v>
      </c>
      <c r="C154" s="4"/>
      <c r="D154" s="4"/>
      <c r="E154" s="4"/>
      <c r="F154" s="4"/>
      <c r="G154" s="4"/>
      <c r="I154" t="s">
        <v>14</v>
      </c>
      <c r="J154" s="4">
        <v>40</v>
      </c>
    </row>
    <row r="155" spans="1:10" x14ac:dyDescent="0.5">
      <c r="A155" t="s">
        <v>20</v>
      </c>
      <c r="B155" s="4">
        <v>3318</v>
      </c>
      <c r="C155" s="4"/>
      <c r="D155" s="4"/>
      <c r="E155" s="4"/>
      <c r="F155" s="4"/>
      <c r="G155" s="4"/>
      <c r="I155" t="s">
        <v>14</v>
      </c>
      <c r="J155" s="4">
        <v>15</v>
      </c>
    </row>
    <row r="156" spans="1:10" x14ac:dyDescent="0.5">
      <c r="A156" t="s">
        <v>20</v>
      </c>
      <c r="B156" s="4">
        <v>723</v>
      </c>
      <c r="C156" s="4"/>
      <c r="D156" s="4"/>
      <c r="E156" s="4"/>
      <c r="F156" s="4"/>
      <c r="G156" s="4"/>
      <c r="I156" t="s">
        <v>14</v>
      </c>
      <c r="J156" s="4">
        <v>1072</v>
      </c>
    </row>
    <row r="157" spans="1:10" x14ac:dyDescent="0.5">
      <c r="A157" t="s">
        <v>20</v>
      </c>
      <c r="B157" s="4">
        <v>2144</v>
      </c>
      <c r="C157" s="4"/>
      <c r="D157" s="4"/>
      <c r="E157" s="4"/>
      <c r="F157" s="4"/>
      <c r="G157" s="4"/>
      <c r="I157" t="s">
        <v>14</v>
      </c>
      <c r="J157" s="4">
        <v>523</v>
      </c>
    </row>
    <row r="158" spans="1:10" x14ac:dyDescent="0.5">
      <c r="A158" t="s">
        <v>20</v>
      </c>
      <c r="B158" s="4">
        <v>460</v>
      </c>
      <c r="C158" s="4"/>
      <c r="D158" s="4"/>
      <c r="E158" s="4"/>
      <c r="F158" s="4"/>
      <c r="G158" s="4"/>
      <c r="I158" t="s">
        <v>14</v>
      </c>
      <c r="J158" s="4">
        <v>374</v>
      </c>
    </row>
    <row r="159" spans="1:10" x14ac:dyDescent="0.5">
      <c r="A159" t="s">
        <v>20</v>
      </c>
      <c r="B159" s="4">
        <v>768</v>
      </c>
      <c r="C159" s="4"/>
      <c r="D159" s="4"/>
      <c r="E159" s="4"/>
      <c r="F159" s="4"/>
      <c r="G159" s="4"/>
      <c r="I159" t="s">
        <v>14</v>
      </c>
      <c r="J159" s="4">
        <v>168</v>
      </c>
    </row>
    <row r="160" spans="1:10" x14ac:dyDescent="0.5">
      <c r="A160" t="s">
        <v>20</v>
      </c>
      <c r="B160" s="4">
        <v>452</v>
      </c>
      <c r="C160" s="4"/>
      <c r="D160" s="4"/>
      <c r="E160" s="4"/>
      <c r="F160" s="4"/>
      <c r="G160" s="4"/>
      <c r="I160" t="s">
        <v>14</v>
      </c>
      <c r="J160" s="4">
        <v>674</v>
      </c>
    </row>
    <row r="161" spans="1:10" x14ac:dyDescent="0.5">
      <c r="A161" t="s">
        <v>20</v>
      </c>
      <c r="B161" s="4">
        <v>1267</v>
      </c>
      <c r="C161" s="4"/>
      <c r="D161" s="4"/>
      <c r="E161" s="4"/>
      <c r="F161" s="4"/>
      <c r="G161" s="4"/>
      <c r="I161" t="s">
        <v>14</v>
      </c>
      <c r="J161" s="4">
        <v>859</v>
      </c>
    </row>
    <row r="162" spans="1:10" x14ac:dyDescent="0.5">
      <c r="A162" t="s">
        <v>20</v>
      </c>
      <c r="B162" s="4">
        <v>2106</v>
      </c>
      <c r="C162" s="4"/>
      <c r="D162" s="4"/>
      <c r="E162" s="4"/>
      <c r="F162" s="4"/>
      <c r="G162" s="4"/>
      <c r="I162" t="s">
        <v>14</v>
      </c>
      <c r="J162" s="4">
        <v>151</v>
      </c>
    </row>
    <row r="163" spans="1:10" x14ac:dyDescent="0.5">
      <c r="A163" t="s">
        <v>20</v>
      </c>
      <c r="B163" s="4">
        <v>470</v>
      </c>
      <c r="C163" s="4"/>
      <c r="D163" s="4"/>
      <c r="E163" s="4"/>
      <c r="F163" s="4"/>
      <c r="G163" s="4"/>
      <c r="I163" t="s">
        <v>14</v>
      </c>
      <c r="J163" s="4">
        <v>838</v>
      </c>
    </row>
    <row r="164" spans="1:10" x14ac:dyDescent="0.5">
      <c r="A164" t="s">
        <v>20</v>
      </c>
      <c r="B164" s="4">
        <v>589</v>
      </c>
      <c r="C164" s="4"/>
      <c r="D164" s="4"/>
      <c r="E164" s="4"/>
      <c r="F164" s="4"/>
      <c r="G164" s="4"/>
      <c r="I164" t="s">
        <v>14</v>
      </c>
      <c r="J164" s="4">
        <v>191</v>
      </c>
    </row>
    <row r="165" spans="1:10" x14ac:dyDescent="0.5">
      <c r="A165" t="s">
        <v>20</v>
      </c>
      <c r="B165" s="4">
        <v>498</v>
      </c>
      <c r="C165" s="4"/>
      <c r="D165" s="4"/>
      <c r="E165" s="4"/>
      <c r="F165" s="4"/>
      <c r="G165" s="4"/>
      <c r="I165" t="s">
        <v>14</v>
      </c>
      <c r="J165" s="4">
        <v>127</v>
      </c>
    </row>
    <row r="166" spans="1:10" x14ac:dyDescent="0.5">
      <c r="A166" t="s">
        <v>20</v>
      </c>
      <c r="B166" s="4">
        <v>3177</v>
      </c>
      <c r="C166" s="4"/>
      <c r="D166" s="4"/>
      <c r="E166" s="4"/>
      <c r="F166" s="4"/>
      <c r="G166" s="4"/>
      <c r="I166" t="s">
        <v>14</v>
      </c>
      <c r="J166" s="4">
        <v>210</v>
      </c>
    </row>
    <row r="167" spans="1:10" x14ac:dyDescent="0.5">
      <c r="A167" t="s">
        <v>20</v>
      </c>
      <c r="B167" s="4">
        <v>1884</v>
      </c>
      <c r="C167" s="4"/>
      <c r="D167" s="4"/>
      <c r="E167" s="4"/>
      <c r="F167" s="4"/>
      <c r="G167" s="4"/>
      <c r="I167" t="s">
        <v>14</v>
      </c>
      <c r="J167" s="4">
        <v>328</v>
      </c>
    </row>
    <row r="168" spans="1:10" x14ac:dyDescent="0.5">
      <c r="A168" t="s">
        <v>20</v>
      </c>
      <c r="B168" s="4">
        <v>1460</v>
      </c>
      <c r="C168" s="4"/>
      <c r="D168" s="4"/>
      <c r="E168" s="4"/>
      <c r="F168" s="4"/>
      <c r="G168" s="4"/>
      <c r="I168" t="s">
        <v>14</v>
      </c>
      <c r="J168" s="4">
        <v>248</v>
      </c>
    </row>
    <row r="169" spans="1:10" x14ac:dyDescent="0.5">
      <c r="A169" t="s">
        <v>20</v>
      </c>
      <c r="B169" s="4">
        <v>909</v>
      </c>
      <c r="C169" s="4"/>
      <c r="D169" s="4"/>
      <c r="E169" s="4"/>
      <c r="F169" s="4"/>
      <c r="G169" s="4"/>
      <c r="I169" t="s">
        <v>14</v>
      </c>
      <c r="J169" s="4">
        <v>78</v>
      </c>
    </row>
    <row r="170" spans="1:10" x14ac:dyDescent="0.5">
      <c r="A170" t="s">
        <v>20</v>
      </c>
      <c r="B170" s="4">
        <v>2528</v>
      </c>
      <c r="C170" s="4"/>
      <c r="D170" s="4"/>
      <c r="E170" s="4"/>
      <c r="F170" s="4"/>
      <c r="G170" s="4"/>
      <c r="I170" t="s">
        <v>14</v>
      </c>
      <c r="J170" s="4">
        <v>243</v>
      </c>
    </row>
    <row r="171" spans="1:10" x14ac:dyDescent="0.5">
      <c r="A171" t="s">
        <v>20</v>
      </c>
      <c r="B171" s="4">
        <v>1797</v>
      </c>
      <c r="C171" s="4"/>
      <c r="D171" s="4"/>
      <c r="E171" s="4"/>
      <c r="F171" s="4"/>
      <c r="G171" s="4"/>
      <c r="I171" t="s">
        <v>14</v>
      </c>
      <c r="J171" s="4">
        <v>57</v>
      </c>
    </row>
    <row r="172" spans="1:10" x14ac:dyDescent="0.5">
      <c r="A172" t="s">
        <v>20</v>
      </c>
      <c r="B172" s="4">
        <v>1467</v>
      </c>
      <c r="C172" s="4"/>
      <c r="D172" s="4"/>
      <c r="E172" s="4"/>
      <c r="F172" s="4"/>
      <c r="G172" s="4"/>
      <c r="I172" t="s">
        <v>14</v>
      </c>
      <c r="J172" s="4">
        <v>393</v>
      </c>
    </row>
    <row r="173" spans="1:10" x14ac:dyDescent="0.5">
      <c r="A173" t="s">
        <v>20</v>
      </c>
      <c r="B173" s="4">
        <v>411</v>
      </c>
      <c r="C173" s="4"/>
      <c r="D173" s="4"/>
      <c r="E173" s="4"/>
      <c r="F173" s="4"/>
      <c r="G173" s="4"/>
      <c r="I173" t="s">
        <v>14</v>
      </c>
      <c r="J173" s="4">
        <v>225</v>
      </c>
    </row>
    <row r="174" spans="1:10" x14ac:dyDescent="0.5">
      <c r="A174" t="s">
        <v>20</v>
      </c>
      <c r="B174" s="4">
        <v>1101</v>
      </c>
      <c r="C174" s="4"/>
      <c r="D174" s="4"/>
      <c r="E174" s="4"/>
      <c r="F174" s="4"/>
      <c r="G174" s="4"/>
      <c r="I174" t="s">
        <v>14</v>
      </c>
      <c r="J174" s="4">
        <v>435</v>
      </c>
    </row>
    <row r="175" spans="1:10" x14ac:dyDescent="0.5">
      <c r="A175" t="s">
        <v>20</v>
      </c>
      <c r="B175" s="4">
        <v>524</v>
      </c>
      <c r="C175" s="4"/>
      <c r="D175" s="4"/>
      <c r="E175" s="4"/>
      <c r="F175" s="4"/>
      <c r="G175" s="4"/>
      <c r="I175" t="s">
        <v>14</v>
      </c>
      <c r="J175" s="4">
        <v>200</v>
      </c>
    </row>
    <row r="176" spans="1:10" x14ac:dyDescent="0.5">
      <c r="A176" t="s">
        <v>20</v>
      </c>
      <c r="B176" s="4">
        <v>980</v>
      </c>
      <c r="C176" s="4"/>
      <c r="D176" s="4"/>
      <c r="E176" s="4"/>
      <c r="F176" s="4"/>
      <c r="G176" s="4"/>
      <c r="I176" t="s">
        <v>14</v>
      </c>
      <c r="J176" s="4">
        <v>76</v>
      </c>
    </row>
    <row r="177" spans="1:10" x14ac:dyDescent="0.5">
      <c r="A177" t="s">
        <v>20</v>
      </c>
      <c r="B177" s="4">
        <v>375</v>
      </c>
      <c r="C177" s="4"/>
      <c r="D177" s="4"/>
      <c r="E177" s="4"/>
      <c r="F177" s="4"/>
      <c r="G177" s="4"/>
      <c r="I177" t="s">
        <v>14</v>
      </c>
      <c r="J177" s="4">
        <v>37</v>
      </c>
    </row>
    <row r="178" spans="1:10" x14ac:dyDescent="0.5">
      <c r="A178" t="s">
        <v>20</v>
      </c>
      <c r="B178" s="4">
        <v>1559</v>
      </c>
      <c r="C178" s="4"/>
      <c r="D178" s="4"/>
      <c r="E178" s="4"/>
      <c r="F178" s="4"/>
      <c r="G178" s="4"/>
      <c r="I178" t="s">
        <v>14</v>
      </c>
      <c r="J178" s="4">
        <v>14</v>
      </c>
    </row>
    <row r="179" spans="1:10" x14ac:dyDescent="0.5">
      <c r="A179" t="s">
        <v>20</v>
      </c>
      <c r="B179" s="4">
        <v>117</v>
      </c>
      <c r="C179" s="4"/>
      <c r="D179" s="4"/>
      <c r="E179" s="4"/>
      <c r="F179" s="4"/>
      <c r="G179" s="4"/>
      <c r="I179" t="s">
        <v>14</v>
      </c>
      <c r="J179" s="4">
        <v>87</v>
      </c>
    </row>
    <row r="180" spans="1:10" x14ac:dyDescent="0.5">
      <c r="A180" t="s">
        <v>20</v>
      </c>
      <c r="B180" s="4">
        <v>409</v>
      </c>
      <c r="C180" s="4"/>
      <c r="D180" s="4"/>
      <c r="E180" s="4"/>
      <c r="F180" s="4"/>
      <c r="G180" s="4"/>
      <c r="I180" t="s">
        <v>14</v>
      </c>
      <c r="J180" s="4">
        <v>191</v>
      </c>
    </row>
    <row r="181" spans="1:10" x14ac:dyDescent="0.5">
      <c r="A181" t="s">
        <v>20</v>
      </c>
      <c r="B181" s="4">
        <v>244</v>
      </c>
      <c r="C181" s="4"/>
      <c r="D181" s="4"/>
      <c r="E181" s="4"/>
      <c r="F181" s="4"/>
      <c r="G181" s="4"/>
      <c r="I181" t="s">
        <v>14</v>
      </c>
      <c r="J181" s="4">
        <v>263</v>
      </c>
    </row>
    <row r="182" spans="1:10" x14ac:dyDescent="0.5">
      <c r="A182" t="s">
        <v>20</v>
      </c>
      <c r="B182" s="4">
        <v>140</v>
      </c>
      <c r="C182" s="4"/>
      <c r="D182" s="4"/>
      <c r="E182" s="4"/>
      <c r="F182" s="4"/>
      <c r="G182" s="4"/>
      <c r="I182" t="s">
        <v>14</v>
      </c>
      <c r="J182" s="4">
        <v>88</v>
      </c>
    </row>
    <row r="183" spans="1:10" x14ac:dyDescent="0.5">
      <c r="A183" t="s">
        <v>20</v>
      </c>
      <c r="B183" s="4">
        <v>186</v>
      </c>
      <c r="C183" s="4"/>
      <c r="D183" s="4"/>
      <c r="E183" s="4"/>
      <c r="F183" s="4"/>
      <c r="G183" s="4"/>
      <c r="I183" t="s">
        <v>14</v>
      </c>
      <c r="J183" s="4">
        <v>75</v>
      </c>
    </row>
    <row r="184" spans="1:10" x14ac:dyDescent="0.5">
      <c r="A184" t="s">
        <v>20</v>
      </c>
      <c r="B184" s="4">
        <v>131</v>
      </c>
      <c r="C184" s="4"/>
      <c r="D184" s="4"/>
      <c r="E184" s="4"/>
      <c r="F184" s="4"/>
      <c r="G184" s="4"/>
      <c r="I184" t="s">
        <v>14</v>
      </c>
      <c r="J184" s="4">
        <v>26</v>
      </c>
    </row>
    <row r="185" spans="1:10" x14ac:dyDescent="0.5">
      <c r="A185" t="s">
        <v>20</v>
      </c>
      <c r="B185" s="4">
        <v>241</v>
      </c>
      <c r="C185" s="4"/>
      <c r="D185" s="4"/>
      <c r="E185" s="4"/>
      <c r="F185" s="4"/>
      <c r="G185" s="4"/>
      <c r="I185" t="s">
        <v>14</v>
      </c>
      <c r="J185" s="4">
        <v>132</v>
      </c>
    </row>
    <row r="186" spans="1:10" x14ac:dyDescent="0.5">
      <c r="A186" t="s">
        <v>20</v>
      </c>
      <c r="B186" s="4">
        <v>170</v>
      </c>
      <c r="C186" s="4"/>
      <c r="D186" s="4"/>
      <c r="E186" s="4"/>
      <c r="F186" s="4"/>
      <c r="G186" s="4"/>
      <c r="I186" t="s">
        <v>14</v>
      </c>
      <c r="J186" s="4">
        <v>120</v>
      </c>
    </row>
    <row r="187" spans="1:10" x14ac:dyDescent="0.5">
      <c r="A187" t="s">
        <v>20</v>
      </c>
      <c r="B187" s="4">
        <v>331</v>
      </c>
      <c r="C187" s="4"/>
      <c r="D187" s="4"/>
      <c r="E187" s="4"/>
      <c r="F187" s="4"/>
      <c r="G187" s="4"/>
      <c r="I187" t="s">
        <v>14</v>
      </c>
      <c r="J187" s="4">
        <v>77</v>
      </c>
    </row>
    <row r="188" spans="1:10" x14ac:dyDescent="0.5">
      <c r="A188" t="s">
        <v>20</v>
      </c>
      <c r="B188" s="4">
        <v>533</v>
      </c>
      <c r="C188" s="4"/>
      <c r="D188" s="4"/>
      <c r="E188" s="4"/>
      <c r="F188" s="4"/>
      <c r="G188" s="4"/>
      <c r="I188" t="s">
        <v>14</v>
      </c>
      <c r="J188" s="4">
        <v>23</v>
      </c>
    </row>
    <row r="189" spans="1:10" x14ac:dyDescent="0.5">
      <c r="A189" t="s">
        <v>20</v>
      </c>
      <c r="B189" s="4">
        <v>253</v>
      </c>
      <c r="C189" s="4"/>
      <c r="D189" s="4"/>
      <c r="E189" s="4"/>
      <c r="F189" s="4"/>
      <c r="G189" s="4"/>
      <c r="I189" t="s">
        <v>14</v>
      </c>
      <c r="J189" s="4">
        <v>64</v>
      </c>
    </row>
    <row r="190" spans="1:10" x14ac:dyDescent="0.5">
      <c r="A190" t="s">
        <v>20</v>
      </c>
      <c r="B190" s="4">
        <v>554</v>
      </c>
      <c r="C190" s="4"/>
      <c r="D190" s="4"/>
      <c r="E190" s="4"/>
      <c r="F190" s="4"/>
      <c r="G190" s="4"/>
      <c r="I190" t="s">
        <v>14</v>
      </c>
      <c r="J190" s="4">
        <v>67</v>
      </c>
    </row>
    <row r="191" spans="1:10" x14ac:dyDescent="0.5">
      <c r="A191" t="s">
        <v>20</v>
      </c>
      <c r="B191" s="4">
        <v>194</v>
      </c>
      <c r="C191" s="4"/>
      <c r="D191" s="4"/>
      <c r="E191" s="4"/>
      <c r="F191" s="4"/>
      <c r="G191" s="4"/>
      <c r="I191" t="s">
        <v>14</v>
      </c>
      <c r="J191" s="4">
        <v>115</v>
      </c>
    </row>
    <row r="192" spans="1:10" x14ac:dyDescent="0.5">
      <c r="A192" t="s">
        <v>20</v>
      </c>
      <c r="B192" s="4">
        <v>165</v>
      </c>
      <c r="C192" s="4"/>
      <c r="D192" s="4"/>
      <c r="E192" s="4"/>
      <c r="F192" s="4"/>
      <c r="G192" s="4"/>
      <c r="I192" t="s">
        <v>14</v>
      </c>
      <c r="J192" s="4">
        <v>108</v>
      </c>
    </row>
    <row r="193" spans="1:10" x14ac:dyDescent="0.5">
      <c r="A193" t="s">
        <v>20</v>
      </c>
      <c r="B193" s="4">
        <v>107</v>
      </c>
      <c r="C193" s="4"/>
      <c r="D193" s="4"/>
      <c r="E193" s="4"/>
      <c r="F193" s="4"/>
      <c r="G193" s="4"/>
      <c r="I193" t="s">
        <v>14</v>
      </c>
      <c r="J193" s="4">
        <v>154</v>
      </c>
    </row>
    <row r="194" spans="1:10" x14ac:dyDescent="0.5">
      <c r="A194" t="s">
        <v>20</v>
      </c>
      <c r="B194" s="4">
        <v>329</v>
      </c>
      <c r="C194" s="4"/>
      <c r="D194" s="4"/>
      <c r="E194" s="4"/>
      <c r="F194" s="4"/>
      <c r="G194" s="4"/>
      <c r="I194" t="s">
        <v>14</v>
      </c>
      <c r="J194" s="4">
        <v>67</v>
      </c>
    </row>
    <row r="195" spans="1:10" x14ac:dyDescent="0.5">
      <c r="A195" t="s">
        <v>20</v>
      </c>
      <c r="B195" s="4">
        <v>154</v>
      </c>
      <c r="C195" s="4"/>
      <c r="D195" s="4"/>
      <c r="E195" s="4"/>
      <c r="F195" s="4"/>
      <c r="G195" s="4"/>
      <c r="I195" t="s">
        <v>14</v>
      </c>
      <c r="J195" s="4">
        <v>48</v>
      </c>
    </row>
    <row r="196" spans="1:10" x14ac:dyDescent="0.5">
      <c r="A196" t="s">
        <v>20</v>
      </c>
      <c r="B196" s="4">
        <v>85</v>
      </c>
      <c r="C196" s="4"/>
      <c r="D196" s="4"/>
      <c r="E196" s="4"/>
      <c r="F196" s="4"/>
      <c r="G196" s="4"/>
      <c r="I196" t="s">
        <v>14</v>
      </c>
      <c r="J196" s="4">
        <v>56</v>
      </c>
    </row>
    <row r="197" spans="1:10" x14ac:dyDescent="0.5">
      <c r="A197" t="s">
        <v>20</v>
      </c>
      <c r="B197" s="4">
        <v>129</v>
      </c>
      <c r="C197" s="4"/>
      <c r="D197" s="4"/>
      <c r="E197" s="4"/>
      <c r="F197" s="4"/>
      <c r="G197" s="4"/>
      <c r="I197" t="s">
        <v>14</v>
      </c>
      <c r="J197" s="4">
        <v>31</v>
      </c>
    </row>
    <row r="198" spans="1:10" x14ac:dyDescent="0.5">
      <c r="A198" t="s">
        <v>20</v>
      </c>
      <c r="B198" s="4">
        <v>196</v>
      </c>
      <c r="C198" s="4"/>
      <c r="D198" s="4"/>
      <c r="E198" s="4"/>
      <c r="F198" s="4"/>
      <c r="G198" s="4"/>
      <c r="I198" t="s">
        <v>14</v>
      </c>
      <c r="J198" s="4">
        <v>226</v>
      </c>
    </row>
    <row r="199" spans="1:10" x14ac:dyDescent="0.5">
      <c r="A199" t="s">
        <v>20</v>
      </c>
      <c r="B199" s="4">
        <v>96</v>
      </c>
      <c r="C199" s="4"/>
      <c r="D199" s="4"/>
      <c r="E199" s="4"/>
      <c r="F199" s="4"/>
      <c r="G199" s="4"/>
      <c r="I199" t="s">
        <v>14</v>
      </c>
      <c r="J199" s="4">
        <v>118</v>
      </c>
    </row>
    <row r="200" spans="1:10" x14ac:dyDescent="0.5">
      <c r="A200" t="s">
        <v>20</v>
      </c>
      <c r="B200" s="4">
        <v>239</v>
      </c>
      <c r="C200" s="4"/>
      <c r="D200" s="4"/>
      <c r="E200" s="4"/>
      <c r="F200" s="4"/>
      <c r="G200" s="4"/>
      <c r="I200" t="s">
        <v>14</v>
      </c>
      <c r="J200" s="4">
        <v>156</v>
      </c>
    </row>
    <row r="201" spans="1:10" x14ac:dyDescent="0.5">
      <c r="A201" t="s">
        <v>20</v>
      </c>
      <c r="B201" s="4">
        <v>155</v>
      </c>
      <c r="C201" s="4"/>
      <c r="D201" s="4"/>
      <c r="E201" s="4"/>
      <c r="F201" s="4"/>
      <c r="G201" s="4"/>
      <c r="I201" t="s">
        <v>14</v>
      </c>
      <c r="J201" s="4">
        <v>10</v>
      </c>
    </row>
    <row r="202" spans="1:10" x14ac:dyDescent="0.5">
      <c r="A202" t="s">
        <v>20</v>
      </c>
      <c r="B202" s="4">
        <v>129</v>
      </c>
      <c r="C202" s="4"/>
      <c r="D202" s="4"/>
      <c r="E202" s="4"/>
      <c r="F202" s="4"/>
      <c r="G202" s="4"/>
      <c r="I202" t="s">
        <v>14</v>
      </c>
      <c r="J202" s="4">
        <v>64</v>
      </c>
    </row>
    <row r="203" spans="1:10" x14ac:dyDescent="0.5">
      <c r="A203" t="s">
        <v>20</v>
      </c>
      <c r="B203" s="4">
        <v>135</v>
      </c>
      <c r="C203" s="4"/>
      <c r="D203" s="4"/>
      <c r="E203" s="4"/>
      <c r="F203" s="4"/>
      <c r="G203" s="4"/>
      <c r="I203" t="s">
        <v>14</v>
      </c>
      <c r="J203" s="4">
        <v>40</v>
      </c>
    </row>
    <row r="204" spans="1:10" x14ac:dyDescent="0.5">
      <c r="A204" t="s">
        <v>20</v>
      </c>
      <c r="B204" s="4">
        <v>183</v>
      </c>
      <c r="C204" s="4"/>
      <c r="D204" s="4"/>
      <c r="E204" s="4"/>
      <c r="F204" s="4"/>
      <c r="G204" s="4"/>
      <c r="I204" t="s">
        <v>14</v>
      </c>
      <c r="J204" s="4">
        <v>37</v>
      </c>
    </row>
    <row r="205" spans="1:10" x14ac:dyDescent="0.5">
      <c r="A205" t="s">
        <v>20</v>
      </c>
      <c r="B205" s="4">
        <v>136</v>
      </c>
      <c r="C205" s="4"/>
      <c r="D205" s="4"/>
      <c r="E205" s="4"/>
      <c r="F205" s="4"/>
      <c r="G205" s="4"/>
      <c r="I205" t="s">
        <v>14</v>
      </c>
      <c r="J205" s="4">
        <v>67</v>
      </c>
    </row>
    <row r="206" spans="1:10" x14ac:dyDescent="0.5">
      <c r="A206" t="s">
        <v>20</v>
      </c>
      <c r="B206" s="4">
        <v>181</v>
      </c>
      <c r="C206" s="4"/>
      <c r="D206" s="4"/>
      <c r="E206" s="4"/>
      <c r="F206" s="4"/>
      <c r="G206" s="4"/>
      <c r="I206" t="s">
        <v>14</v>
      </c>
      <c r="J206" s="4">
        <v>77</v>
      </c>
    </row>
    <row r="207" spans="1:10" x14ac:dyDescent="0.5">
      <c r="A207" t="s">
        <v>20</v>
      </c>
      <c r="B207" s="4">
        <v>198</v>
      </c>
      <c r="C207" s="4"/>
      <c r="D207" s="4"/>
      <c r="E207" s="4"/>
      <c r="F207" s="4"/>
      <c r="G207" s="4"/>
      <c r="I207" t="s">
        <v>14</v>
      </c>
      <c r="J207" s="4">
        <v>131</v>
      </c>
    </row>
    <row r="208" spans="1:10" x14ac:dyDescent="0.5">
      <c r="A208" t="s">
        <v>20</v>
      </c>
      <c r="B208" s="4">
        <v>209</v>
      </c>
      <c r="C208" s="4"/>
      <c r="D208" s="4"/>
      <c r="E208" s="4"/>
      <c r="F208" s="4"/>
      <c r="G208" s="4"/>
      <c r="I208" t="s">
        <v>14</v>
      </c>
      <c r="J208" s="4">
        <v>79</v>
      </c>
    </row>
    <row r="209" spans="1:10" x14ac:dyDescent="0.5">
      <c r="A209" t="s">
        <v>20</v>
      </c>
      <c r="B209" s="4">
        <v>163</v>
      </c>
      <c r="C209" s="4"/>
      <c r="D209" s="4"/>
      <c r="E209" s="4"/>
      <c r="F209" s="4"/>
      <c r="G209" s="4"/>
      <c r="I209" t="s">
        <v>14</v>
      </c>
      <c r="J209" s="4">
        <v>41</v>
      </c>
    </row>
    <row r="210" spans="1:10" x14ac:dyDescent="0.5">
      <c r="A210" t="s">
        <v>20</v>
      </c>
      <c r="B210" s="4">
        <v>205</v>
      </c>
      <c r="C210" s="4"/>
      <c r="D210" s="4"/>
      <c r="E210" s="4"/>
      <c r="F210" s="4"/>
      <c r="G210" s="4"/>
      <c r="I210" t="s">
        <v>14</v>
      </c>
      <c r="J210" s="4">
        <v>147</v>
      </c>
    </row>
    <row r="211" spans="1:10" x14ac:dyDescent="0.5">
      <c r="A211" t="s">
        <v>20</v>
      </c>
      <c r="B211" s="4">
        <v>116</v>
      </c>
      <c r="C211" s="4"/>
      <c r="D211" s="4"/>
      <c r="E211" s="4"/>
      <c r="F211" s="4"/>
      <c r="G211" s="4"/>
      <c r="I211" t="s">
        <v>14</v>
      </c>
      <c r="J211" s="4">
        <v>80</v>
      </c>
    </row>
    <row r="212" spans="1:10" x14ac:dyDescent="0.5">
      <c r="A212" t="s">
        <v>20</v>
      </c>
      <c r="B212" s="4">
        <v>87</v>
      </c>
      <c r="C212" s="4"/>
      <c r="D212" s="4"/>
      <c r="E212" s="4"/>
      <c r="F212" s="4"/>
      <c r="G212" s="4"/>
      <c r="I212" t="s">
        <v>14</v>
      </c>
      <c r="J212" s="4">
        <v>92</v>
      </c>
    </row>
    <row r="213" spans="1:10" x14ac:dyDescent="0.5">
      <c r="A213" t="s">
        <v>20</v>
      </c>
      <c r="B213" s="4">
        <v>366</v>
      </c>
      <c r="C213" s="4"/>
      <c r="D213" s="4"/>
      <c r="E213" s="4"/>
      <c r="F213" s="4"/>
      <c r="G213" s="4"/>
      <c r="I213" t="s">
        <v>14</v>
      </c>
      <c r="J213" s="4">
        <v>45</v>
      </c>
    </row>
    <row r="214" spans="1:10" x14ac:dyDescent="0.5">
      <c r="A214" t="s">
        <v>20</v>
      </c>
      <c r="B214" s="4">
        <v>170</v>
      </c>
      <c r="C214" s="4"/>
      <c r="D214" s="4"/>
      <c r="E214" s="4"/>
      <c r="F214" s="4"/>
      <c r="G214" s="4"/>
      <c r="I214" t="s">
        <v>14</v>
      </c>
      <c r="J214" s="4">
        <v>26</v>
      </c>
    </row>
    <row r="215" spans="1:10" x14ac:dyDescent="0.5">
      <c r="A215" t="s">
        <v>20</v>
      </c>
      <c r="B215" s="4">
        <v>250</v>
      </c>
      <c r="C215" s="4"/>
      <c r="D215" s="4"/>
      <c r="E215" s="4"/>
      <c r="F215" s="4"/>
      <c r="G215" s="4"/>
      <c r="I215" t="s">
        <v>14</v>
      </c>
      <c r="J215" s="4">
        <v>47</v>
      </c>
    </row>
    <row r="216" spans="1:10" x14ac:dyDescent="0.5">
      <c r="A216" t="s">
        <v>20</v>
      </c>
      <c r="B216" s="4">
        <v>133</v>
      </c>
      <c r="C216" s="4"/>
      <c r="D216" s="4"/>
      <c r="E216" s="4"/>
      <c r="F216" s="4"/>
      <c r="G216" s="4"/>
      <c r="I216" t="s">
        <v>14</v>
      </c>
      <c r="J216" s="4">
        <v>10</v>
      </c>
    </row>
    <row r="217" spans="1:10" x14ac:dyDescent="0.5">
      <c r="A217" t="s">
        <v>20</v>
      </c>
      <c r="B217" s="4">
        <v>121</v>
      </c>
      <c r="C217" s="4"/>
      <c r="D217" s="4"/>
      <c r="E217" s="4"/>
      <c r="F217" s="4"/>
      <c r="G217" s="4"/>
      <c r="I217" t="s">
        <v>14</v>
      </c>
      <c r="J217" s="4">
        <v>33</v>
      </c>
    </row>
    <row r="218" spans="1:10" x14ac:dyDescent="0.5">
      <c r="A218" t="s">
        <v>20</v>
      </c>
      <c r="B218" s="4">
        <v>199</v>
      </c>
      <c r="C218" s="4"/>
      <c r="D218" s="4"/>
      <c r="E218" s="4"/>
      <c r="F218" s="4"/>
      <c r="G218" s="4"/>
      <c r="I218" t="s">
        <v>14</v>
      </c>
      <c r="J218" s="4">
        <v>27</v>
      </c>
    </row>
    <row r="219" spans="1:10" x14ac:dyDescent="0.5">
      <c r="A219" t="s">
        <v>20</v>
      </c>
      <c r="B219" s="4">
        <v>199</v>
      </c>
      <c r="C219" s="4"/>
      <c r="D219" s="4"/>
      <c r="E219" s="4"/>
      <c r="F219" s="4"/>
      <c r="G219" s="4"/>
      <c r="I219" t="s">
        <v>14</v>
      </c>
      <c r="J219" s="4">
        <v>42</v>
      </c>
    </row>
    <row r="220" spans="1:10" x14ac:dyDescent="0.5">
      <c r="A220" t="s">
        <v>20</v>
      </c>
      <c r="B220" s="4">
        <v>247</v>
      </c>
      <c r="C220" s="4"/>
      <c r="D220" s="4"/>
      <c r="E220" s="4"/>
      <c r="F220" s="4"/>
      <c r="G220" s="4"/>
      <c r="I220" t="s">
        <v>14</v>
      </c>
      <c r="J220" s="4">
        <v>83</v>
      </c>
    </row>
    <row r="221" spans="1:10" x14ac:dyDescent="0.5">
      <c r="A221" t="s">
        <v>20</v>
      </c>
      <c r="B221" s="4">
        <v>147</v>
      </c>
      <c r="C221" s="4"/>
      <c r="D221" s="4"/>
      <c r="E221" s="4"/>
      <c r="F221" s="4"/>
      <c r="G221" s="4"/>
      <c r="I221" t="s">
        <v>14</v>
      </c>
      <c r="J221" s="4">
        <v>15</v>
      </c>
    </row>
    <row r="222" spans="1:10" x14ac:dyDescent="0.5">
      <c r="A222" t="s">
        <v>20</v>
      </c>
      <c r="B222" s="4">
        <v>297</v>
      </c>
      <c r="C222" s="4"/>
      <c r="D222" s="4"/>
      <c r="E222" s="4"/>
      <c r="F222" s="4"/>
      <c r="G222" s="4"/>
      <c r="I222" t="s">
        <v>14</v>
      </c>
      <c r="J222" s="4">
        <v>136</v>
      </c>
    </row>
    <row r="223" spans="1:10" x14ac:dyDescent="0.5">
      <c r="A223" t="s">
        <v>20</v>
      </c>
      <c r="B223" s="4">
        <v>107</v>
      </c>
      <c r="C223" s="4"/>
      <c r="D223" s="4"/>
      <c r="E223" s="4"/>
      <c r="F223" s="4"/>
      <c r="G223" s="4"/>
      <c r="I223" t="s">
        <v>14</v>
      </c>
      <c r="J223" s="4">
        <v>92</v>
      </c>
    </row>
    <row r="224" spans="1:10" x14ac:dyDescent="0.5">
      <c r="A224" t="s">
        <v>20</v>
      </c>
      <c r="B224" s="4">
        <v>168</v>
      </c>
      <c r="C224" s="4"/>
      <c r="D224" s="4"/>
      <c r="E224" s="4"/>
      <c r="F224" s="4"/>
      <c r="G224" s="4"/>
      <c r="I224" t="s">
        <v>14</v>
      </c>
      <c r="J224" s="4">
        <v>133</v>
      </c>
    </row>
    <row r="225" spans="1:10" x14ac:dyDescent="0.5">
      <c r="A225" t="s">
        <v>20</v>
      </c>
      <c r="B225" s="4">
        <v>454</v>
      </c>
      <c r="C225" s="4"/>
      <c r="D225" s="4"/>
      <c r="E225" s="4"/>
      <c r="F225" s="4"/>
      <c r="G225" s="4"/>
      <c r="I225" t="s">
        <v>14</v>
      </c>
      <c r="J225" s="4">
        <v>113</v>
      </c>
    </row>
    <row r="226" spans="1:10" x14ac:dyDescent="0.5">
      <c r="A226" t="s">
        <v>20</v>
      </c>
      <c r="B226" s="4">
        <v>192</v>
      </c>
      <c r="C226" s="4"/>
      <c r="D226" s="4"/>
      <c r="E226" s="4"/>
      <c r="F226" s="4"/>
      <c r="G226" s="4"/>
      <c r="I226" t="s">
        <v>14</v>
      </c>
      <c r="J226" s="4">
        <v>65</v>
      </c>
    </row>
    <row r="227" spans="1:10" x14ac:dyDescent="0.5">
      <c r="A227" t="s">
        <v>20</v>
      </c>
      <c r="B227" s="4">
        <v>164</v>
      </c>
      <c r="C227" s="4"/>
      <c r="D227" s="4"/>
      <c r="E227" s="4"/>
      <c r="F227" s="4"/>
      <c r="G227" s="4"/>
      <c r="I227" t="s">
        <v>14</v>
      </c>
      <c r="J227" s="4">
        <v>86</v>
      </c>
    </row>
    <row r="228" spans="1:10" x14ac:dyDescent="0.5">
      <c r="A228" t="s">
        <v>20</v>
      </c>
      <c r="B228" s="4">
        <v>164</v>
      </c>
      <c r="C228" s="4"/>
      <c r="D228" s="4"/>
      <c r="E228" s="4"/>
      <c r="F228" s="4"/>
      <c r="G228" s="4"/>
      <c r="I228" t="s">
        <v>14</v>
      </c>
      <c r="J228" s="4">
        <v>57</v>
      </c>
    </row>
    <row r="229" spans="1:10" x14ac:dyDescent="0.5">
      <c r="A229" t="s">
        <v>20</v>
      </c>
      <c r="B229" s="4">
        <v>546</v>
      </c>
      <c r="C229" s="4"/>
      <c r="D229" s="4"/>
      <c r="E229" s="4"/>
      <c r="F229" s="4"/>
      <c r="G229" s="4"/>
      <c r="I229" t="s">
        <v>14</v>
      </c>
      <c r="J229" s="4">
        <v>35</v>
      </c>
    </row>
    <row r="230" spans="1:10" x14ac:dyDescent="0.5">
      <c r="A230" t="s">
        <v>20</v>
      </c>
      <c r="B230" s="4">
        <v>236</v>
      </c>
      <c r="C230" s="4"/>
      <c r="D230" s="4"/>
      <c r="E230" s="4"/>
      <c r="F230" s="4"/>
      <c r="G230" s="4"/>
      <c r="I230" t="s">
        <v>14</v>
      </c>
      <c r="J230" s="4">
        <v>100</v>
      </c>
    </row>
    <row r="231" spans="1:10" x14ac:dyDescent="0.5">
      <c r="A231" t="s">
        <v>20</v>
      </c>
      <c r="B231" s="4">
        <v>93</v>
      </c>
      <c r="C231" s="4"/>
      <c r="D231" s="4"/>
      <c r="E231" s="4"/>
      <c r="F231" s="4"/>
      <c r="G231" s="4"/>
      <c r="I231" t="s">
        <v>14</v>
      </c>
      <c r="J231" s="4">
        <v>29</v>
      </c>
    </row>
    <row r="232" spans="1:10" x14ac:dyDescent="0.5">
      <c r="A232" t="s">
        <v>20</v>
      </c>
      <c r="B232" s="4">
        <v>282</v>
      </c>
      <c r="C232" s="4"/>
      <c r="D232" s="4"/>
      <c r="E232" s="4"/>
      <c r="F232" s="4"/>
      <c r="G232" s="4"/>
      <c r="I232" t="s">
        <v>14</v>
      </c>
      <c r="J232" s="4">
        <v>84</v>
      </c>
    </row>
    <row r="233" spans="1:10" x14ac:dyDescent="0.5">
      <c r="A233" t="s">
        <v>20</v>
      </c>
      <c r="B233" s="4">
        <v>82</v>
      </c>
      <c r="C233" s="4"/>
      <c r="D233" s="4"/>
      <c r="E233" s="4"/>
      <c r="F233" s="4"/>
      <c r="G233" s="4"/>
      <c r="I233" t="s">
        <v>14</v>
      </c>
      <c r="J233" s="4">
        <v>94</v>
      </c>
    </row>
    <row r="234" spans="1:10" x14ac:dyDescent="0.5">
      <c r="A234" t="s">
        <v>20</v>
      </c>
      <c r="B234" s="4">
        <v>131</v>
      </c>
      <c r="C234" s="4"/>
      <c r="D234" s="4"/>
      <c r="E234" s="4"/>
      <c r="F234" s="4"/>
      <c r="G234" s="4"/>
      <c r="I234" t="s">
        <v>14</v>
      </c>
      <c r="J234" s="4">
        <v>25</v>
      </c>
    </row>
    <row r="235" spans="1:10" x14ac:dyDescent="0.5">
      <c r="A235" t="s">
        <v>20</v>
      </c>
      <c r="B235" s="4">
        <v>157</v>
      </c>
      <c r="C235" s="4"/>
      <c r="D235" s="4"/>
      <c r="E235" s="4"/>
      <c r="F235" s="4"/>
      <c r="G235" s="4"/>
      <c r="I235" t="s">
        <v>14</v>
      </c>
      <c r="J235" s="4">
        <v>17</v>
      </c>
    </row>
    <row r="236" spans="1:10" x14ac:dyDescent="0.5">
      <c r="A236" t="s">
        <v>20</v>
      </c>
      <c r="B236" s="4">
        <v>174</v>
      </c>
      <c r="C236" s="4"/>
      <c r="D236" s="4"/>
      <c r="E236" s="4"/>
      <c r="F236" s="4"/>
      <c r="G236" s="4"/>
      <c r="I236" t="s">
        <v>14</v>
      </c>
      <c r="J236" s="4">
        <v>102</v>
      </c>
    </row>
    <row r="237" spans="1:10" x14ac:dyDescent="0.5">
      <c r="A237" t="s">
        <v>20</v>
      </c>
      <c r="B237" s="4">
        <v>164</v>
      </c>
      <c r="C237" s="4"/>
      <c r="D237" s="4"/>
      <c r="E237" s="4"/>
      <c r="F237" s="4"/>
      <c r="G237" s="4"/>
      <c r="I237" t="s">
        <v>14</v>
      </c>
      <c r="J237" s="4">
        <v>183</v>
      </c>
    </row>
    <row r="238" spans="1:10" x14ac:dyDescent="0.5">
      <c r="A238" t="s">
        <v>20</v>
      </c>
      <c r="B238" s="4">
        <v>369</v>
      </c>
      <c r="C238" s="4"/>
      <c r="D238" s="4"/>
      <c r="E238" s="4"/>
      <c r="F238" s="4"/>
      <c r="G238" s="4"/>
      <c r="I238" t="s">
        <v>14</v>
      </c>
      <c r="J238" s="4">
        <v>67</v>
      </c>
    </row>
    <row r="239" spans="1:10" x14ac:dyDescent="0.5">
      <c r="A239" t="s">
        <v>20</v>
      </c>
      <c r="B239" s="4">
        <v>185</v>
      </c>
      <c r="C239" s="4"/>
      <c r="D239" s="4"/>
      <c r="E239" s="4"/>
      <c r="F239" s="4"/>
      <c r="G239" s="4"/>
      <c r="I239" t="s">
        <v>14</v>
      </c>
      <c r="J239" s="4">
        <v>112</v>
      </c>
    </row>
    <row r="240" spans="1:10" x14ac:dyDescent="0.5">
      <c r="A240" t="s">
        <v>20</v>
      </c>
      <c r="B240" s="4">
        <v>149</v>
      </c>
      <c r="C240" s="4"/>
      <c r="D240" s="4"/>
      <c r="E240" s="4"/>
      <c r="F240" s="4"/>
      <c r="G240" s="4"/>
      <c r="I240" t="s">
        <v>14</v>
      </c>
      <c r="J240" s="4">
        <v>106</v>
      </c>
    </row>
    <row r="241" spans="1:10" x14ac:dyDescent="0.5">
      <c r="A241" t="s">
        <v>20</v>
      </c>
      <c r="B241" s="4">
        <v>134</v>
      </c>
      <c r="C241" s="4"/>
      <c r="D241" s="4"/>
      <c r="E241" s="4"/>
      <c r="F241" s="4"/>
      <c r="G241" s="4"/>
      <c r="I241" t="s">
        <v>14</v>
      </c>
      <c r="J241" s="4">
        <v>16</v>
      </c>
    </row>
    <row r="242" spans="1:10" x14ac:dyDescent="0.5">
      <c r="A242" t="s">
        <v>20</v>
      </c>
      <c r="B242" s="4">
        <v>114</v>
      </c>
      <c r="C242" s="4"/>
      <c r="D242" s="4"/>
      <c r="E242" s="4"/>
      <c r="F242" s="4"/>
      <c r="G242" s="4"/>
      <c r="I242" t="s">
        <v>14</v>
      </c>
      <c r="J242" s="4">
        <v>78</v>
      </c>
    </row>
    <row r="243" spans="1:10" x14ac:dyDescent="0.5">
      <c r="A243" t="s">
        <v>20</v>
      </c>
      <c r="B243" s="4">
        <v>203</v>
      </c>
      <c r="C243" s="4"/>
      <c r="D243" s="4"/>
      <c r="E243" s="4"/>
      <c r="F243" s="4"/>
      <c r="G243" s="4"/>
      <c r="I243" t="s">
        <v>14</v>
      </c>
      <c r="J243" s="4">
        <v>31</v>
      </c>
    </row>
    <row r="244" spans="1:10" x14ac:dyDescent="0.5">
      <c r="A244" t="s">
        <v>20</v>
      </c>
      <c r="B244" s="4">
        <v>211</v>
      </c>
      <c r="C244" s="4"/>
      <c r="D244" s="4"/>
      <c r="E244" s="4"/>
      <c r="F244" s="4"/>
      <c r="G244" s="4"/>
      <c r="I244" t="s">
        <v>14</v>
      </c>
      <c r="J244" s="4">
        <v>67</v>
      </c>
    </row>
    <row r="245" spans="1:10" x14ac:dyDescent="0.5">
      <c r="A245" t="s">
        <v>20</v>
      </c>
      <c r="B245" s="4">
        <v>138</v>
      </c>
      <c r="C245" s="4"/>
      <c r="D245" s="4"/>
      <c r="E245" s="4"/>
      <c r="F245" s="4"/>
      <c r="G245" s="4"/>
      <c r="I245" t="s">
        <v>14</v>
      </c>
      <c r="J245" s="4">
        <v>92</v>
      </c>
    </row>
    <row r="246" spans="1:10" x14ac:dyDescent="0.5">
      <c r="A246" t="s">
        <v>20</v>
      </c>
      <c r="B246" s="4">
        <v>69</v>
      </c>
      <c r="C246" s="4"/>
      <c r="D246" s="4"/>
      <c r="E246" s="4"/>
      <c r="F246" s="4"/>
      <c r="G246" s="4"/>
      <c r="I246" t="s">
        <v>14</v>
      </c>
      <c r="J246" s="4">
        <v>64</v>
      </c>
    </row>
    <row r="247" spans="1:10" x14ac:dyDescent="0.5">
      <c r="A247" t="s">
        <v>20</v>
      </c>
      <c r="B247" s="4">
        <v>168</v>
      </c>
      <c r="C247" s="4"/>
      <c r="D247" s="4"/>
      <c r="E247" s="4"/>
      <c r="F247" s="4"/>
      <c r="G247" s="4"/>
      <c r="I247" t="s">
        <v>14</v>
      </c>
      <c r="J247" s="4">
        <v>117</v>
      </c>
    </row>
    <row r="248" spans="1:10" x14ac:dyDescent="0.5">
      <c r="A248" t="s">
        <v>20</v>
      </c>
      <c r="B248" s="4">
        <v>119</v>
      </c>
      <c r="C248" s="4"/>
      <c r="D248" s="4"/>
      <c r="E248" s="4"/>
      <c r="F248" s="4"/>
      <c r="G248" s="4"/>
      <c r="I248" t="s">
        <v>14</v>
      </c>
      <c r="J248" s="4">
        <v>91</v>
      </c>
    </row>
    <row r="249" spans="1:10" x14ac:dyDescent="0.5">
      <c r="A249" t="s">
        <v>20</v>
      </c>
      <c r="B249" s="4">
        <v>303</v>
      </c>
      <c r="C249" s="4"/>
      <c r="D249" s="4"/>
      <c r="E249" s="4"/>
      <c r="F249" s="4"/>
      <c r="G249" s="4"/>
      <c r="I249" t="s">
        <v>14</v>
      </c>
      <c r="J249" s="4">
        <v>121</v>
      </c>
    </row>
    <row r="250" spans="1:10" x14ac:dyDescent="0.5">
      <c r="A250" t="s">
        <v>20</v>
      </c>
      <c r="B250" s="4">
        <v>126</v>
      </c>
      <c r="C250" s="4"/>
      <c r="D250" s="4"/>
      <c r="E250" s="4"/>
      <c r="F250" s="4"/>
      <c r="G250" s="4"/>
      <c r="I250" t="s">
        <v>14</v>
      </c>
      <c r="J250" s="4">
        <v>53</v>
      </c>
    </row>
    <row r="251" spans="1:10" x14ac:dyDescent="0.5">
      <c r="A251" t="s">
        <v>20</v>
      </c>
      <c r="B251" s="4">
        <v>307</v>
      </c>
      <c r="C251" s="4"/>
      <c r="D251" s="4"/>
      <c r="E251" s="4"/>
      <c r="F251" s="4"/>
      <c r="G251" s="4"/>
      <c r="I251" t="s">
        <v>14</v>
      </c>
      <c r="J251" s="4">
        <v>62</v>
      </c>
    </row>
    <row r="252" spans="1:10" x14ac:dyDescent="0.5">
      <c r="A252" t="s">
        <v>20</v>
      </c>
      <c r="B252" s="4">
        <v>220</v>
      </c>
      <c r="C252" s="4"/>
      <c r="D252" s="4"/>
      <c r="E252" s="4"/>
      <c r="F252" s="4"/>
      <c r="G252" s="4"/>
      <c r="I252" t="s">
        <v>14</v>
      </c>
      <c r="J252" s="4">
        <v>62</v>
      </c>
    </row>
    <row r="253" spans="1:10" x14ac:dyDescent="0.5">
      <c r="A253" t="s">
        <v>20</v>
      </c>
      <c r="B253" s="4">
        <v>126</v>
      </c>
      <c r="C253" s="4"/>
      <c r="D253" s="4"/>
      <c r="E253" s="4"/>
      <c r="F253" s="4"/>
      <c r="G253" s="4"/>
      <c r="I253" t="s">
        <v>14</v>
      </c>
      <c r="J253" s="4">
        <v>56</v>
      </c>
    </row>
    <row r="254" spans="1:10" x14ac:dyDescent="0.5">
      <c r="A254" t="s">
        <v>20</v>
      </c>
      <c r="B254" s="4">
        <v>264</v>
      </c>
      <c r="C254" s="4"/>
      <c r="D254" s="4"/>
      <c r="E254" s="4"/>
      <c r="F254" s="4"/>
      <c r="G254" s="4"/>
      <c r="I254" t="s">
        <v>14</v>
      </c>
      <c r="J254" s="4">
        <v>10</v>
      </c>
    </row>
    <row r="255" spans="1:10" x14ac:dyDescent="0.5">
      <c r="A255" t="s">
        <v>20</v>
      </c>
      <c r="B255" s="4">
        <v>419</v>
      </c>
      <c r="C255" s="4"/>
      <c r="D255" s="4"/>
      <c r="E255" s="4"/>
      <c r="F255" s="4"/>
      <c r="G255" s="4"/>
      <c r="I255" t="s">
        <v>14</v>
      </c>
      <c r="J255" s="4">
        <v>40</v>
      </c>
    </row>
    <row r="256" spans="1:10" x14ac:dyDescent="0.5">
      <c r="A256" t="s">
        <v>20</v>
      </c>
      <c r="B256" s="4">
        <v>103</v>
      </c>
      <c r="C256" s="4"/>
      <c r="D256" s="4"/>
      <c r="E256" s="4"/>
      <c r="F256" s="4"/>
      <c r="G256" s="4"/>
      <c r="I256" t="s">
        <v>14</v>
      </c>
      <c r="J256" s="4">
        <v>63</v>
      </c>
    </row>
    <row r="257" spans="1:10" x14ac:dyDescent="0.5">
      <c r="A257" t="s">
        <v>20</v>
      </c>
      <c r="B257" s="4">
        <v>123</v>
      </c>
      <c r="C257" s="4"/>
      <c r="D257" s="4"/>
      <c r="E257" s="4"/>
      <c r="F257" s="4"/>
      <c r="G257" s="4"/>
      <c r="I257" t="s">
        <v>14</v>
      </c>
      <c r="J257" s="4">
        <v>75</v>
      </c>
    </row>
    <row r="258" spans="1:10" x14ac:dyDescent="0.5">
      <c r="A258" t="s">
        <v>20</v>
      </c>
      <c r="B258" s="4">
        <v>95</v>
      </c>
      <c r="C258" s="4"/>
      <c r="D258" s="4"/>
      <c r="E258" s="4"/>
      <c r="F258" s="4"/>
      <c r="G258" s="4"/>
      <c r="I258" t="s">
        <v>14</v>
      </c>
      <c r="J258" s="4">
        <v>73</v>
      </c>
    </row>
    <row r="259" spans="1:10" x14ac:dyDescent="0.5">
      <c r="A259" t="s">
        <v>20</v>
      </c>
      <c r="B259" s="4">
        <v>244</v>
      </c>
      <c r="C259" s="4"/>
      <c r="D259" s="4"/>
      <c r="E259" s="4"/>
      <c r="F259" s="4"/>
      <c r="G259" s="4"/>
      <c r="I259" t="s">
        <v>14</v>
      </c>
      <c r="J259" s="4">
        <v>210</v>
      </c>
    </row>
    <row r="260" spans="1:10" x14ac:dyDescent="0.5">
      <c r="A260" t="s">
        <v>20</v>
      </c>
      <c r="B260" s="4">
        <v>165</v>
      </c>
      <c r="C260" s="4"/>
      <c r="D260" s="4"/>
      <c r="E260" s="4"/>
      <c r="F260" s="4"/>
      <c r="G260" s="4"/>
      <c r="I260" t="s">
        <v>14</v>
      </c>
      <c r="J260" s="4">
        <v>104</v>
      </c>
    </row>
    <row r="261" spans="1:10" x14ac:dyDescent="0.5">
      <c r="A261" t="s">
        <v>20</v>
      </c>
      <c r="B261" s="4">
        <v>300</v>
      </c>
      <c r="C261" s="4"/>
      <c r="D261" s="4"/>
      <c r="E261" s="4"/>
      <c r="F261" s="4"/>
      <c r="G261" s="4"/>
      <c r="I261" t="s">
        <v>14</v>
      </c>
      <c r="J261" s="4">
        <v>128</v>
      </c>
    </row>
    <row r="262" spans="1:10" x14ac:dyDescent="0.5">
      <c r="A262" t="s">
        <v>20</v>
      </c>
      <c r="B262" s="4">
        <v>127</v>
      </c>
      <c r="C262" s="4"/>
      <c r="D262" s="4"/>
      <c r="E262" s="4"/>
      <c r="F262" s="4"/>
      <c r="G262" s="4"/>
      <c r="I262" t="s">
        <v>14</v>
      </c>
      <c r="J262" s="4">
        <v>44</v>
      </c>
    </row>
    <row r="263" spans="1:10" x14ac:dyDescent="0.5">
      <c r="A263" t="s">
        <v>20</v>
      </c>
      <c r="B263" s="4">
        <v>307</v>
      </c>
      <c r="C263" s="4"/>
      <c r="D263" s="4"/>
      <c r="E263" s="4"/>
      <c r="F263" s="4"/>
      <c r="G263" s="4"/>
      <c r="I263" t="s">
        <v>14</v>
      </c>
      <c r="J263" s="4">
        <v>37</v>
      </c>
    </row>
    <row r="264" spans="1:10" x14ac:dyDescent="0.5">
      <c r="A264" t="s">
        <v>20</v>
      </c>
      <c r="B264" s="4">
        <v>323</v>
      </c>
      <c r="C264" s="4"/>
      <c r="D264" s="4"/>
      <c r="E264" s="4"/>
      <c r="F264" s="4"/>
      <c r="G264" s="4"/>
      <c r="I264" t="s">
        <v>14</v>
      </c>
      <c r="J264" s="4">
        <v>75</v>
      </c>
    </row>
    <row r="265" spans="1:10" x14ac:dyDescent="0.5">
      <c r="A265" t="s">
        <v>20</v>
      </c>
      <c r="B265" s="4">
        <v>131</v>
      </c>
      <c r="C265" s="4"/>
      <c r="D265" s="4"/>
      <c r="E265" s="4"/>
      <c r="F265" s="4"/>
      <c r="G265" s="4"/>
      <c r="I265" t="s">
        <v>14</v>
      </c>
      <c r="J265" s="4">
        <v>101</v>
      </c>
    </row>
    <row r="266" spans="1:10" x14ac:dyDescent="0.5">
      <c r="A266" t="s">
        <v>20</v>
      </c>
      <c r="B266" s="4">
        <v>110</v>
      </c>
      <c r="C266" s="4"/>
      <c r="D266" s="4"/>
      <c r="E266" s="4"/>
      <c r="F266" s="4"/>
      <c r="G266" s="4"/>
      <c r="I266" t="s">
        <v>14</v>
      </c>
      <c r="J266" s="4">
        <v>86</v>
      </c>
    </row>
    <row r="267" spans="1:10" x14ac:dyDescent="0.5">
      <c r="A267" t="s">
        <v>20</v>
      </c>
      <c r="B267" s="4">
        <v>381</v>
      </c>
      <c r="C267" s="4"/>
      <c r="D267" s="4"/>
      <c r="E267" s="4"/>
      <c r="F267" s="4"/>
      <c r="G267" s="4"/>
      <c r="I267" t="s">
        <v>14</v>
      </c>
      <c r="J267" s="4">
        <v>31</v>
      </c>
    </row>
    <row r="268" spans="1:10" x14ac:dyDescent="0.5">
      <c r="A268" t="s">
        <v>20</v>
      </c>
      <c r="B268" s="4">
        <v>238</v>
      </c>
      <c r="C268" s="4"/>
      <c r="D268" s="4"/>
      <c r="E268" s="4"/>
      <c r="F268" s="4"/>
      <c r="G268" s="4"/>
      <c r="I268" t="s">
        <v>14</v>
      </c>
      <c r="J268" s="4">
        <v>70</v>
      </c>
    </row>
    <row r="269" spans="1:10" x14ac:dyDescent="0.5">
      <c r="A269" t="s">
        <v>20</v>
      </c>
      <c r="B269" s="4">
        <v>189</v>
      </c>
      <c r="C269" s="4"/>
      <c r="D269" s="4"/>
      <c r="E269" s="4"/>
      <c r="F269" s="4"/>
      <c r="G269" s="4"/>
      <c r="I269" t="s">
        <v>14</v>
      </c>
      <c r="J269" s="4">
        <v>32</v>
      </c>
    </row>
    <row r="270" spans="1:10" x14ac:dyDescent="0.5">
      <c r="A270" t="s">
        <v>20</v>
      </c>
      <c r="B270" s="4">
        <v>221</v>
      </c>
      <c r="C270" s="4"/>
      <c r="D270" s="4"/>
      <c r="E270" s="4"/>
      <c r="F270" s="4"/>
      <c r="G270" s="4"/>
      <c r="I270" t="s">
        <v>14</v>
      </c>
      <c r="J270" s="4">
        <v>67</v>
      </c>
    </row>
    <row r="271" spans="1:10" x14ac:dyDescent="0.5">
      <c r="A271" t="s">
        <v>20</v>
      </c>
      <c r="B271" s="4">
        <v>261</v>
      </c>
      <c r="C271" s="4"/>
      <c r="D271" s="4"/>
      <c r="E271" s="4"/>
      <c r="F271" s="4"/>
      <c r="G271" s="4"/>
      <c r="I271" t="s">
        <v>14</v>
      </c>
      <c r="J271" s="4">
        <v>34</v>
      </c>
    </row>
    <row r="272" spans="1:10" x14ac:dyDescent="0.5">
      <c r="A272" t="s">
        <v>20</v>
      </c>
      <c r="B272" s="4">
        <v>261</v>
      </c>
      <c r="C272" s="4"/>
      <c r="D272" s="4"/>
      <c r="E272" s="4"/>
      <c r="F272" s="4"/>
      <c r="G272" s="4"/>
      <c r="I272" t="s">
        <v>14</v>
      </c>
      <c r="J272" s="4">
        <v>186</v>
      </c>
    </row>
    <row r="273" spans="1:10" x14ac:dyDescent="0.5">
      <c r="A273" t="s">
        <v>20</v>
      </c>
      <c r="B273" s="4">
        <v>176</v>
      </c>
      <c r="C273" s="4"/>
      <c r="D273" s="4"/>
      <c r="E273" s="4"/>
      <c r="F273" s="4"/>
      <c r="G273" s="4"/>
      <c r="I273" t="s">
        <v>14</v>
      </c>
      <c r="J273" s="4">
        <v>105</v>
      </c>
    </row>
    <row r="274" spans="1:10" x14ac:dyDescent="0.5">
      <c r="A274" t="s">
        <v>20</v>
      </c>
      <c r="B274" s="4">
        <v>121</v>
      </c>
      <c r="C274" s="4"/>
      <c r="D274" s="4"/>
      <c r="E274" s="4"/>
      <c r="F274" s="4"/>
      <c r="G274" s="4"/>
      <c r="I274" t="s">
        <v>14</v>
      </c>
      <c r="J274" s="4">
        <v>65</v>
      </c>
    </row>
    <row r="275" spans="1:10" x14ac:dyDescent="0.5">
      <c r="A275" t="s">
        <v>20</v>
      </c>
      <c r="B275" s="4">
        <v>189</v>
      </c>
      <c r="C275" s="4"/>
      <c r="D275" s="4"/>
      <c r="E275" s="4"/>
      <c r="F275" s="4"/>
      <c r="G275" s="4"/>
      <c r="I275" t="s">
        <v>14</v>
      </c>
      <c r="J275" s="4">
        <v>30</v>
      </c>
    </row>
    <row r="276" spans="1:10" x14ac:dyDescent="0.5">
      <c r="A276" t="s">
        <v>20</v>
      </c>
      <c r="B276" s="4">
        <v>135</v>
      </c>
      <c r="C276" s="4"/>
      <c r="D276" s="4"/>
      <c r="E276" s="4"/>
      <c r="F276" s="4"/>
      <c r="G276" s="4"/>
      <c r="I276" t="s">
        <v>14</v>
      </c>
      <c r="J276" s="4">
        <v>112</v>
      </c>
    </row>
    <row r="277" spans="1:10" x14ac:dyDescent="0.5">
      <c r="A277" t="s">
        <v>20</v>
      </c>
      <c r="B277" s="4">
        <v>194</v>
      </c>
      <c r="C277" s="4"/>
      <c r="D277" s="4"/>
      <c r="E277" s="4"/>
      <c r="F277" s="4"/>
      <c r="G277" s="4"/>
      <c r="I277" t="s">
        <v>14</v>
      </c>
      <c r="J277" s="4">
        <v>7</v>
      </c>
    </row>
    <row r="278" spans="1:10" x14ac:dyDescent="0.5">
      <c r="A278" t="s">
        <v>20</v>
      </c>
      <c r="B278" s="4">
        <v>195</v>
      </c>
      <c r="C278" s="4"/>
      <c r="D278" s="4"/>
      <c r="E278" s="4"/>
      <c r="F278" s="4"/>
      <c r="G278" s="4"/>
      <c r="I278" t="s">
        <v>14</v>
      </c>
      <c r="J278" s="4">
        <v>73</v>
      </c>
    </row>
    <row r="279" spans="1:10" x14ac:dyDescent="0.5">
      <c r="A279" t="s">
        <v>20</v>
      </c>
      <c r="B279" s="4">
        <v>218</v>
      </c>
      <c r="C279" s="4"/>
      <c r="D279" s="4"/>
      <c r="E279" s="4"/>
      <c r="F279" s="4"/>
      <c r="G279" s="4"/>
      <c r="I279" t="s">
        <v>14</v>
      </c>
      <c r="J279" s="4">
        <v>16</v>
      </c>
    </row>
    <row r="280" spans="1:10" x14ac:dyDescent="0.5">
      <c r="A280" t="s">
        <v>20</v>
      </c>
      <c r="B280" s="4">
        <v>296</v>
      </c>
      <c r="C280" s="4"/>
      <c r="D280" s="4"/>
      <c r="E280" s="4"/>
      <c r="F280" s="4"/>
      <c r="G280" s="4"/>
      <c r="I280" t="s">
        <v>14</v>
      </c>
      <c r="J280" s="4">
        <v>141</v>
      </c>
    </row>
    <row r="281" spans="1:10" x14ac:dyDescent="0.5">
      <c r="A281" t="s">
        <v>20</v>
      </c>
      <c r="B281" s="4">
        <v>87</v>
      </c>
      <c r="C281" s="4"/>
      <c r="D281" s="4"/>
      <c r="E281" s="4"/>
      <c r="F281" s="4"/>
      <c r="G281" s="4"/>
      <c r="I281" t="s">
        <v>14</v>
      </c>
      <c r="J281" s="4">
        <v>27</v>
      </c>
    </row>
    <row r="282" spans="1:10" x14ac:dyDescent="0.5">
      <c r="A282" t="s">
        <v>20</v>
      </c>
      <c r="B282" s="4">
        <v>192</v>
      </c>
      <c r="C282" s="4"/>
      <c r="D282" s="4"/>
      <c r="E282" s="4"/>
      <c r="F282" s="4"/>
      <c r="G282" s="4"/>
      <c r="I282" t="s">
        <v>14</v>
      </c>
      <c r="J282" s="4">
        <v>55</v>
      </c>
    </row>
    <row r="283" spans="1:10" x14ac:dyDescent="0.5">
      <c r="A283" t="s">
        <v>20</v>
      </c>
      <c r="B283" s="4">
        <v>142</v>
      </c>
      <c r="C283" s="4"/>
      <c r="D283" s="4"/>
      <c r="E283" s="4"/>
      <c r="F283" s="4"/>
      <c r="G283" s="4"/>
      <c r="I283" t="s">
        <v>14</v>
      </c>
      <c r="J283" s="4">
        <v>105</v>
      </c>
    </row>
    <row r="284" spans="1:10" x14ac:dyDescent="0.5">
      <c r="A284" t="s">
        <v>20</v>
      </c>
      <c r="B284" s="4">
        <v>105</v>
      </c>
      <c r="C284" s="4"/>
      <c r="D284" s="4"/>
      <c r="E284" s="4"/>
      <c r="F284" s="4"/>
      <c r="G284" s="4"/>
      <c r="I284" t="s">
        <v>14</v>
      </c>
      <c r="J284" s="4">
        <v>44</v>
      </c>
    </row>
    <row r="285" spans="1:10" x14ac:dyDescent="0.5">
      <c r="A285" t="s">
        <v>20</v>
      </c>
      <c r="B285" s="4">
        <v>480</v>
      </c>
      <c r="C285" s="4"/>
      <c r="D285" s="4"/>
      <c r="E285" s="4"/>
      <c r="F285" s="4"/>
      <c r="G285" s="4"/>
      <c r="I285" t="s">
        <v>14</v>
      </c>
      <c r="J285" s="4">
        <v>14</v>
      </c>
    </row>
    <row r="286" spans="1:10" x14ac:dyDescent="0.5">
      <c r="A286" t="s">
        <v>20</v>
      </c>
      <c r="B286" s="4">
        <v>236</v>
      </c>
      <c r="C286" s="4"/>
      <c r="D286" s="4"/>
      <c r="E286" s="4"/>
      <c r="F286" s="4"/>
      <c r="G286" s="4"/>
      <c r="I286" t="s">
        <v>14</v>
      </c>
      <c r="J286" s="4">
        <v>38</v>
      </c>
    </row>
    <row r="287" spans="1:10" x14ac:dyDescent="0.5">
      <c r="A287" t="s">
        <v>20</v>
      </c>
      <c r="B287" s="4">
        <v>157</v>
      </c>
      <c r="C287" s="4"/>
      <c r="D287" s="4"/>
      <c r="E287" s="4"/>
      <c r="F287" s="4"/>
      <c r="G287" s="4"/>
      <c r="I287" t="s">
        <v>14</v>
      </c>
      <c r="J287" s="4">
        <v>120</v>
      </c>
    </row>
    <row r="288" spans="1:10" x14ac:dyDescent="0.5">
      <c r="A288" t="s">
        <v>20</v>
      </c>
      <c r="B288" s="4">
        <v>80</v>
      </c>
      <c r="C288" s="4"/>
      <c r="D288" s="4"/>
      <c r="E288" s="4"/>
      <c r="F288" s="4"/>
      <c r="G288" s="4"/>
      <c r="I288" t="s">
        <v>14</v>
      </c>
      <c r="J288" s="4">
        <v>71</v>
      </c>
    </row>
    <row r="289" spans="1:10" x14ac:dyDescent="0.5">
      <c r="A289" t="s">
        <v>20</v>
      </c>
      <c r="B289" s="4">
        <v>233</v>
      </c>
      <c r="C289" s="4"/>
      <c r="D289" s="4"/>
      <c r="E289" s="4"/>
      <c r="F289" s="4"/>
      <c r="G289" s="4"/>
      <c r="I289" t="s">
        <v>14</v>
      </c>
      <c r="J289" s="4">
        <v>77</v>
      </c>
    </row>
    <row r="290" spans="1:10" x14ac:dyDescent="0.5">
      <c r="A290" t="s">
        <v>20</v>
      </c>
      <c r="B290" s="4">
        <v>132</v>
      </c>
      <c r="C290" s="4"/>
      <c r="D290" s="4"/>
      <c r="E290" s="4"/>
      <c r="F290" s="4"/>
      <c r="G290" s="4"/>
      <c r="I290" t="s">
        <v>14</v>
      </c>
      <c r="J290" s="4">
        <v>114</v>
      </c>
    </row>
    <row r="291" spans="1:10" x14ac:dyDescent="0.5">
      <c r="A291" t="s">
        <v>20</v>
      </c>
      <c r="B291" s="4">
        <v>76</v>
      </c>
      <c r="C291" s="4"/>
      <c r="D291" s="4"/>
      <c r="E291" s="4"/>
      <c r="F291" s="4"/>
      <c r="G291" s="4"/>
      <c r="I291" t="s">
        <v>14</v>
      </c>
      <c r="J291" s="4">
        <v>17</v>
      </c>
    </row>
    <row r="292" spans="1:10" x14ac:dyDescent="0.5">
      <c r="A292" t="s">
        <v>20</v>
      </c>
      <c r="B292" s="4">
        <v>221</v>
      </c>
      <c r="C292" s="4"/>
      <c r="D292" s="4"/>
      <c r="E292" s="4"/>
      <c r="F292" s="4"/>
      <c r="G292" s="4"/>
      <c r="I292" t="s">
        <v>14</v>
      </c>
      <c r="J292" s="4">
        <v>137</v>
      </c>
    </row>
    <row r="293" spans="1:10" x14ac:dyDescent="0.5">
      <c r="A293" t="s">
        <v>20</v>
      </c>
      <c r="B293" s="4">
        <v>160</v>
      </c>
      <c r="C293" s="4"/>
      <c r="D293" s="4"/>
      <c r="E293" s="4"/>
      <c r="F293" s="4"/>
      <c r="G293" s="4"/>
      <c r="I293" t="s">
        <v>14</v>
      </c>
      <c r="J293" s="4">
        <v>58</v>
      </c>
    </row>
    <row r="294" spans="1:10" x14ac:dyDescent="0.5">
      <c r="A294" t="s">
        <v>20</v>
      </c>
      <c r="B294" s="4">
        <v>182</v>
      </c>
      <c r="C294" s="4"/>
      <c r="D294" s="4"/>
      <c r="E294" s="4"/>
      <c r="F294" s="4"/>
      <c r="G294" s="4"/>
      <c r="I294" t="s">
        <v>14</v>
      </c>
      <c r="J294" s="4">
        <v>75</v>
      </c>
    </row>
    <row r="295" spans="1:10" x14ac:dyDescent="0.5">
      <c r="A295" t="s">
        <v>20</v>
      </c>
      <c r="B295" s="4">
        <v>78</v>
      </c>
      <c r="C295" s="4"/>
      <c r="D295" s="4"/>
      <c r="E295" s="4"/>
      <c r="F295" s="4"/>
      <c r="G295" s="4"/>
      <c r="I295" t="s">
        <v>14</v>
      </c>
      <c r="J295" s="4">
        <v>133</v>
      </c>
    </row>
    <row r="296" spans="1:10" x14ac:dyDescent="0.5">
      <c r="A296" t="s">
        <v>20</v>
      </c>
      <c r="B296" s="4">
        <v>203</v>
      </c>
      <c r="C296" s="4"/>
      <c r="D296" s="4"/>
      <c r="E296" s="4"/>
      <c r="F296" s="4"/>
      <c r="G296" s="4"/>
      <c r="I296" t="s">
        <v>14</v>
      </c>
      <c r="J296" s="4">
        <v>55</v>
      </c>
    </row>
    <row r="297" spans="1:10" x14ac:dyDescent="0.5">
      <c r="A297" t="s">
        <v>20</v>
      </c>
      <c r="B297" s="4">
        <v>126</v>
      </c>
      <c r="C297" s="4"/>
      <c r="D297" s="4"/>
      <c r="E297" s="4"/>
      <c r="F297" s="4"/>
      <c r="G297" s="4"/>
      <c r="I297" t="s">
        <v>14</v>
      </c>
      <c r="J297" s="4">
        <v>111</v>
      </c>
    </row>
    <row r="298" spans="1:10" x14ac:dyDescent="0.5">
      <c r="A298" t="s">
        <v>20</v>
      </c>
      <c r="B298" s="4">
        <v>290</v>
      </c>
      <c r="C298" s="4"/>
      <c r="D298" s="4"/>
      <c r="E298" s="4"/>
      <c r="F298" s="4"/>
      <c r="G298" s="4"/>
      <c r="I298" t="s">
        <v>14</v>
      </c>
      <c r="J298" s="4">
        <v>16</v>
      </c>
    </row>
    <row r="299" spans="1:10" x14ac:dyDescent="0.5">
      <c r="A299" t="s">
        <v>20</v>
      </c>
      <c r="B299" s="4">
        <v>462</v>
      </c>
      <c r="C299" s="4"/>
      <c r="D299" s="4"/>
      <c r="E299" s="4"/>
      <c r="F299" s="4"/>
      <c r="G299" s="4"/>
      <c r="I299" t="s">
        <v>14</v>
      </c>
      <c r="J299" s="4">
        <v>18</v>
      </c>
    </row>
    <row r="300" spans="1:10" x14ac:dyDescent="0.5">
      <c r="A300" t="s">
        <v>20</v>
      </c>
      <c r="B300" s="4">
        <v>246</v>
      </c>
      <c r="C300" s="4"/>
      <c r="D300" s="4"/>
      <c r="E300" s="4"/>
      <c r="F300" s="4"/>
      <c r="G300" s="4"/>
      <c r="I300" t="s">
        <v>14</v>
      </c>
      <c r="J300" s="4">
        <v>60</v>
      </c>
    </row>
    <row r="301" spans="1:10" x14ac:dyDescent="0.5">
      <c r="A301" t="s">
        <v>20</v>
      </c>
      <c r="B301" s="4">
        <v>397</v>
      </c>
      <c r="C301" s="4"/>
      <c r="D301" s="4"/>
      <c r="E301" s="4"/>
      <c r="F301" s="4"/>
      <c r="G301" s="4"/>
      <c r="I301" t="s">
        <v>14</v>
      </c>
      <c r="J301" s="4">
        <v>21</v>
      </c>
    </row>
    <row r="302" spans="1:10" x14ac:dyDescent="0.5">
      <c r="A302" t="s">
        <v>20</v>
      </c>
      <c r="B302" s="4">
        <v>92</v>
      </c>
      <c r="C302" s="4"/>
      <c r="D302" s="4"/>
      <c r="E302" s="4"/>
      <c r="F302" s="4"/>
      <c r="G302" s="4"/>
      <c r="I302" t="s">
        <v>14</v>
      </c>
      <c r="J302" s="4">
        <v>19</v>
      </c>
    </row>
    <row r="303" spans="1:10" x14ac:dyDescent="0.5">
      <c r="A303" t="s">
        <v>20</v>
      </c>
      <c r="B303" s="4">
        <v>155</v>
      </c>
      <c r="C303" s="4"/>
      <c r="D303" s="4"/>
      <c r="E303" s="4"/>
      <c r="F303" s="4"/>
      <c r="G303" s="4"/>
      <c r="I303" t="s">
        <v>14</v>
      </c>
      <c r="J303" s="4">
        <v>86</v>
      </c>
    </row>
    <row r="304" spans="1:10" x14ac:dyDescent="0.5">
      <c r="A304" t="s">
        <v>20</v>
      </c>
      <c r="B304" s="4">
        <v>111</v>
      </c>
      <c r="C304" s="4"/>
      <c r="D304" s="4"/>
      <c r="E304" s="4"/>
      <c r="F304" s="4"/>
      <c r="G304" s="4"/>
      <c r="I304" t="s">
        <v>14</v>
      </c>
      <c r="J304" s="4">
        <v>83</v>
      </c>
    </row>
    <row r="305" spans="1:10" x14ac:dyDescent="0.5">
      <c r="A305" t="s">
        <v>20</v>
      </c>
      <c r="B305" s="4">
        <v>159</v>
      </c>
      <c r="C305" s="4"/>
      <c r="D305" s="4"/>
      <c r="E305" s="4"/>
      <c r="F305" s="4"/>
      <c r="G305" s="4"/>
      <c r="I305" t="s">
        <v>14</v>
      </c>
      <c r="J305" s="4">
        <v>9</v>
      </c>
    </row>
    <row r="306" spans="1:10" x14ac:dyDescent="0.5">
      <c r="A306" t="s">
        <v>20</v>
      </c>
      <c r="B306" s="4">
        <v>555</v>
      </c>
      <c r="C306" s="4"/>
      <c r="D306" s="4"/>
      <c r="E306" s="4"/>
      <c r="F306" s="4"/>
      <c r="G306" s="4"/>
      <c r="I306" t="s">
        <v>14</v>
      </c>
      <c r="J306" s="4">
        <v>24</v>
      </c>
    </row>
    <row r="307" spans="1:10" x14ac:dyDescent="0.5">
      <c r="A307" t="s">
        <v>20</v>
      </c>
      <c r="B307" s="4">
        <v>122</v>
      </c>
      <c r="C307" s="4"/>
      <c r="D307" s="4"/>
      <c r="E307" s="4"/>
      <c r="F307" s="4"/>
      <c r="G307" s="4"/>
      <c r="I307" t="s">
        <v>14</v>
      </c>
      <c r="J307" s="4">
        <v>46</v>
      </c>
    </row>
    <row r="308" spans="1:10" x14ac:dyDescent="0.5">
      <c r="A308" t="s">
        <v>20</v>
      </c>
      <c r="B308" s="4">
        <v>235</v>
      </c>
      <c r="C308" s="4"/>
      <c r="D308" s="4"/>
      <c r="E308" s="4"/>
      <c r="F308" s="4"/>
      <c r="G308" s="4"/>
      <c r="I308" t="s">
        <v>14</v>
      </c>
      <c r="J308" s="4">
        <v>5</v>
      </c>
    </row>
    <row r="309" spans="1:10" x14ac:dyDescent="0.5">
      <c r="A309" t="s">
        <v>20</v>
      </c>
      <c r="B309" s="4">
        <v>122</v>
      </c>
      <c r="C309" s="4"/>
      <c r="D309" s="4"/>
      <c r="E309" s="4"/>
      <c r="F309" s="4"/>
      <c r="G309" s="4"/>
      <c r="I309" t="s">
        <v>14</v>
      </c>
      <c r="J309" s="4">
        <v>31</v>
      </c>
    </row>
    <row r="310" spans="1:10" x14ac:dyDescent="0.5">
      <c r="A310" t="s">
        <v>20</v>
      </c>
      <c r="B310" s="4">
        <v>159</v>
      </c>
      <c r="C310" s="4"/>
      <c r="D310" s="4"/>
      <c r="E310" s="4"/>
      <c r="F310" s="4"/>
      <c r="G310" s="4"/>
      <c r="I310" t="s">
        <v>14</v>
      </c>
      <c r="J310" s="4">
        <v>31</v>
      </c>
    </row>
    <row r="311" spans="1:10" x14ac:dyDescent="0.5">
      <c r="A311" t="s">
        <v>20</v>
      </c>
      <c r="B311" s="4">
        <v>163</v>
      </c>
      <c r="C311" s="4"/>
      <c r="D311" s="4"/>
      <c r="E311" s="4"/>
      <c r="F311" s="4"/>
      <c r="G311" s="4"/>
      <c r="I311" t="s">
        <v>14</v>
      </c>
      <c r="J311" s="4">
        <v>5</v>
      </c>
    </row>
    <row r="312" spans="1:10" x14ac:dyDescent="0.5">
      <c r="A312" t="s">
        <v>20</v>
      </c>
      <c r="B312" s="4">
        <v>186</v>
      </c>
      <c r="C312" s="4"/>
      <c r="D312" s="4"/>
      <c r="E312" s="4"/>
      <c r="F312" s="4"/>
      <c r="G312" s="4"/>
      <c r="I312" t="s">
        <v>14</v>
      </c>
      <c r="J312" s="4">
        <v>18</v>
      </c>
    </row>
    <row r="313" spans="1:10" x14ac:dyDescent="0.5">
      <c r="A313" t="s">
        <v>20</v>
      </c>
      <c r="B313" s="4">
        <v>88</v>
      </c>
      <c r="C313" s="4"/>
      <c r="D313" s="4"/>
      <c r="E313" s="4"/>
      <c r="F313" s="4"/>
      <c r="G313" s="4"/>
      <c r="I313" t="s">
        <v>14</v>
      </c>
      <c r="J313" s="4">
        <v>24</v>
      </c>
    </row>
    <row r="314" spans="1:10" x14ac:dyDescent="0.5">
      <c r="A314" t="s">
        <v>20</v>
      </c>
      <c r="B314" s="4">
        <v>191</v>
      </c>
      <c r="C314" s="4"/>
      <c r="D314" s="4"/>
      <c r="E314" s="4"/>
      <c r="F314" s="4"/>
      <c r="G314" s="4"/>
      <c r="I314" t="s">
        <v>14</v>
      </c>
      <c r="J314" s="4">
        <v>30</v>
      </c>
    </row>
    <row r="315" spans="1:10" x14ac:dyDescent="0.5">
      <c r="A315" t="s">
        <v>20</v>
      </c>
      <c r="B315" s="4">
        <v>184</v>
      </c>
      <c r="C315" s="4"/>
      <c r="D315" s="4"/>
      <c r="E315" s="4"/>
      <c r="F315" s="4"/>
      <c r="G315" s="4"/>
      <c r="I315" t="s">
        <v>14</v>
      </c>
      <c r="J315" s="4">
        <v>9</v>
      </c>
    </row>
    <row r="316" spans="1:10" x14ac:dyDescent="0.5">
      <c r="A316" t="s">
        <v>20</v>
      </c>
      <c r="B316" s="4">
        <v>67</v>
      </c>
      <c r="C316" s="4"/>
      <c r="D316" s="4"/>
      <c r="E316" s="4"/>
      <c r="F316" s="4"/>
      <c r="G316" s="4"/>
      <c r="I316" t="s">
        <v>14</v>
      </c>
      <c r="J316" s="4">
        <v>10</v>
      </c>
    </row>
    <row r="317" spans="1:10" x14ac:dyDescent="0.5">
      <c r="A317" t="s">
        <v>20</v>
      </c>
      <c r="B317" s="4">
        <v>70</v>
      </c>
      <c r="C317" s="4"/>
      <c r="D317" s="4"/>
      <c r="E317" s="4"/>
      <c r="F317" s="4"/>
      <c r="G317" s="4"/>
      <c r="I317" t="s">
        <v>14</v>
      </c>
      <c r="J317" s="4">
        <v>15</v>
      </c>
    </row>
    <row r="318" spans="1:10" x14ac:dyDescent="0.5">
      <c r="A318" t="s">
        <v>20</v>
      </c>
      <c r="B318" s="4">
        <v>154</v>
      </c>
      <c r="C318" s="4"/>
      <c r="D318" s="4"/>
      <c r="E318" s="4"/>
      <c r="F318" s="4"/>
      <c r="G318" s="4"/>
      <c r="I318" t="s">
        <v>14</v>
      </c>
      <c r="J318" s="4">
        <v>39</v>
      </c>
    </row>
    <row r="319" spans="1:10" x14ac:dyDescent="0.5">
      <c r="A319" t="s">
        <v>20</v>
      </c>
      <c r="B319" s="4">
        <v>143</v>
      </c>
      <c r="C319" s="4"/>
      <c r="D319" s="4"/>
      <c r="E319" s="4"/>
      <c r="F319" s="4"/>
      <c r="G319" s="4"/>
      <c r="I319" t="s">
        <v>14</v>
      </c>
      <c r="J319" s="4">
        <v>16</v>
      </c>
    </row>
    <row r="320" spans="1:10" x14ac:dyDescent="0.5">
      <c r="A320" t="s">
        <v>20</v>
      </c>
      <c r="B320" s="4">
        <v>103</v>
      </c>
      <c r="C320" s="4"/>
      <c r="D320" s="4"/>
      <c r="E320" s="4"/>
      <c r="F320" s="4"/>
      <c r="G320" s="4"/>
      <c r="I320" t="s">
        <v>14</v>
      </c>
      <c r="J320" s="4">
        <v>35</v>
      </c>
    </row>
    <row r="321" spans="1:10" x14ac:dyDescent="0.5">
      <c r="A321" t="s">
        <v>20</v>
      </c>
      <c r="B321" s="4">
        <v>135</v>
      </c>
      <c r="C321" s="4"/>
      <c r="D321" s="4"/>
      <c r="E321" s="4"/>
      <c r="F321" s="4"/>
      <c r="G321" s="4"/>
      <c r="I321" t="s">
        <v>14</v>
      </c>
      <c r="J321" s="4">
        <v>17</v>
      </c>
    </row>
    <row r="322" spans="1:10" x14ac:dyDescent="0.5">
      <c r="A322" t="s">
        <v>20</v>
      </c>
      <c r="B322" s="4">
        <v>180</v>
      </c>
      <c r="C322" s="4"/>
      <c r="D322" s="4"/>
      <c r="E322" s="4"/>
      <c r="F322" s="4"/>
      <c r="G322" s="4"/>
      <c r="I322" t="s">
        <v>14</v>
      </c>
      <c r="J322" s="4">
        <v>49</v>
      </c>
    </row>
    <row r="323" spans="1:10" x14ac:dyDescent="0.5">
      <c r="A323" t="s">
        <v>20</v>
      </c>
      <c r="B323" s="4">
        <v>155</v>
      </c>
      <c r="C323" s="4"/>
      <c r="D323" s="4"/>
      <c r="E323" s="4"/>
      <c r="F323" s="4"/>
      <c r="G323" s="4"/>
      <c r="I323" t="s">
        <v>14</v>
      </c>
      <c r="J323" s="4">
        <v>24</v>
      </c>
    </row>
    <row r="324" spans="1:10" x14ac:dyDescent="0.5">
      <c r="A324" t="s">
        <v>20</v>
      </c>
      <c r="B324" s="4">
        <v>115</v>
      </c>
      <c r="C324" s="4"/>
      <c r="D324" s="4"/>
      <c r="E324" s="4"/>
      <c r="F324" s="4"/>
      <c r="G324" s="4"/>
      <c r="I324" t="s">
        <v>14</v>
      </c>
      <c r="J324" s="4">
        <v>52</v>
      </c>
    </row>
    <row r="325" spans="1:10" x14ac:dyDescent="0.5">
      <c r="A325" t="s">
        <v>20</v>
      </c>
      <c r="B325" s="4">
        <v>247</v>
      </c>
      <c r="C325" s="4"/>
      <c r="D325" s="4"/>
      <c r="E325" s="4"/>
      <c r="F325" s="4"/>
      <c r="G325" s="4"/>
      <c r="I325" t="s">
        <v>14</v>
      </c>
      <c r="J325" s="4">
        <v>13</v>
      </c>
    </row>
    <row r="326" spans="1:10" x14ac:dyDescent="0.5">
      <c r="A326" t="s">
        <v>20</v>
      </c>
      <c r="B326" s="4">
        <v>102</v>
      </c>
      <c r="C326" s="4"/>
      <c r="D326" s="4"/>
      <c r="E326" s="4"/>
      <c r="F326" s="4"/>
      <c r="G326" s="4"/>
      <c r="I326" t="s">
        <v>14</v>
      </c>
      <c r="J326" s="4">
        <v>35</v>
      </c>
    </row>
    <row r="327" spans="1:10" x14ac:dyDescent="0.5">
      <c r="A327" t="s">
        <v>20</v>
      </c>
      <c r="B327" s="4">
        <v>225</v>
      </c>
      <c r="C327" s="4"/>
      <c r="D327" s="4"/>
      <c r="E327" s="4"/>
      <c r="F327" s="4"/>
      <c r="G327" s="4"/>
      <c r="I327" t="s">
        <v>14</v>
      </c>
      <c r="J327" s="4">
        <v>32</v>
      </c>
    </row>
    <row r="328" spans="1:10" x14ac:dyDescent="0.5">
      <c r="A328" t="s">
        <v>20</v>
      </c>
      <c r="B328" s="4">
        <v>255</v>
      </c>
      <c r="C328" s="4"/>
      <c r="D328" s="4"/>
      <c r="E328" s="4"/>
      <c r="F328" s="4"/>
      <c r="G328" s="4"/>
      <c r="I328" t="s">
        <v>14</v>
      </c>
      <c r="J328" s="4">
        <v>21</v>
      </c>
    </row>
    <row r="329" spans="1:10" x14ac:dyDescent="0.5">
      <c r="A329" t="s">
        <v>20</v>
      </c>
      <c r="B329" s="4">
        <v>220</v>
      </c>
      <c r="C329" s="4"/>
      <c r="D329" s="4"/>
      <c r="E329" s="4"/>
      <c r="F329" s="4"/>
      <c r="G329" s="4"/>
      <c r="I329" t="s">
        <v>14</v>
      </c>
      <c r="J329" s="4">
        <v>41</v>
      </c>
    </row>
    <row r="330" spans="1:10" x14ac:dyDescent="0.5">
      <c r="A330" t="s">
        <v>20</v>
      </c>
      <c r="B330" s="4">
        <v>139</v>
      </c>
      <c r="C330" s="4"/>
      <c r="D330" s="4"/>
      <c r="E330" s="4"/>
      <c r="F330" s="4"/>
      <c r="G330" s="4"/>
      <c r="I330" t="s">
        <v>14</v>
      </c>
      <c r="J330" s="4">
        <v>36</v>
      </c>
    </row>
    <row r="331" spans="1:10" x14ac:dyDescent="0.5">
      <c r="A331" t="s">
        <v>20</v>
      </c>
      <c r="B331" s="4">
        <v>206</v>
      </c>
      <c r="C331" s="4"/>
      <c r="D331" s="4"/>
      <c r="E331" s="4"/>
      <c r="F331" s="4"/>
      <c r="G331" s="4"/>
      <c r="I331" t="s">
        <v>14</v>
      </c>
      <c r="J331" s="4">
        <v>12</v>
      </c>
    </row>
    <row r="332" spans="1:10" x14ac:dyDescent="0.5">
      <c r="A332" t="s">
        <v>20</v>
      </c>
      <c r="B332" s="4">
        <v>122</v>
      </c>
      <c r="C332" s="4"/>
      <c r="D332" s="4"/>
      <c r="E332" s="4"/>
      <c r="F332" s="4"/>
      <c r="G332" s="4"/>
      <c r="I332" t="s">
        <v>14</v>
      </c>
      <c r="J332" s="4">
        <v>38</v>
      </c>
    </row>
    <row r="333" spans="1:10" x14ac:dyDescent="0.5">
      <c r="A333" t="s">
        <v>20</v>
      </c>
      <c r="B333" s="4">
        <v>94</v>
      </c>
      <c r="C333" s="4"/>
      <c r="D333" s="4"/>
      <c r="E333" s="4"/>
      <c r="F333" s="4"/>
      <c r="G333" s="4"/>
      <c r="I333" t="s">
        <v>14</v>
      </c>
      <c r="J333" s="4">
        <v>33</v>
      </c>
    </row>
    <row r="334" spans="1:10" x14ac:dyDescent="0.5">
      <c r="A334" t="s">
        <v>20</v>
      </c>
      <c r="B334" s="4">
        <v>432</v>
      </c>
      <c r="C334" s="4"/>
      <c r="D334" s="4"/>
      <c r="E334" s="4"/>
      <c r="F334" s="4"/>
      <c r="G334" s="4"/>
      <c r="I334" t="s">
        <v>14</v>
      </c>
      <c r="J334" s="4">
        <v>25</v>
      </c>
    </row>
    <row r="335" spans="1:10" x14ac:dyDescent="0.5">
      <c r="A335" t="s">
        <v>20</v>
      </c>
      <c r="B335" s="4">
        <v>272</v>
      </c>
      <c r="C335" s="4"/>
      <c r="D335" s="4"/>
      <c r="E335" s="4"/>
      <c r="F335" s="4"/>
      <c r="G335" s="4"/>
      <c r="I335" t="s">
        <v>14</v>
      </c>
      <c r="J335" s="4">
        <v>12</v>
      </c>
    </row>
    <row r="336" spans="1:10" x14ac:dyDescent="0.5">
      <c r="A336" t="s">
        <v>20</v>
      </c>
      <c r="B336" s="4">
        <v>164</v>
      </c>
      <c r="C336" s="4"/>
      <c r="D336" s="4"/>
      <c r="E336" s="4"/>
      <c r="F336" s="4"/>
      <c r="G336" s="4"/>
      <c r="I336" t="s">
        <v>14</v>
      </c>
      <c r="J336" s="4">
        <v>33</v>
      </c>
    </row>
    <row r="337" spans="1:10" x14ac:dyDescent="0.5">
      <c r="A337" t="s">
        <v>20</v>
      </c>
      <c r="B337" s="4">
        <v>161</v>
      </c>
      <c r="C337" s="4"/>
      <c r="D337" s="4"/>
      <c r="E337" s="4"/>
      <c r="F337" s="4"/>
      <c r="G337" s="4"/>
      <c r="I337" t="s">
        <v>14</v>
      </c>
      <c r="J337" s="4">
        <v>15</v>
      </c>
    </row>
    <row r="338" spans="1:10" x14ac:dyDescent="0.5">
      <c r="A338" t="s">
        <v>20</v>
      </c>
      <c r="B338" s="4">
        <v>154</v>
      </c>
      <c r="C338" s="4"/>
      <c r="D338" s="4"/>
      <c r="E338" s="4"/>
      <c r="F338" s="4"/>
      <c r="G338" s="4"/>
      <c r="I338" t="s">
        <v>14</v>
      </c>
      <c r="J338" s="4">
        <v>19</v>
      </c>
    </row>
    <row r="339" spans="1:10" x14ac:dyDescent="0.5">
      <c r="A339" t="s">
        <v>20</v>
      </c>
      <c r="B339" s="4">
        <v>117</v>
      </c>
      <c r="C339" s="4"/>
      <c r="D339" s="4"/>
      <c r="E339" s="4"/>
      <c r="F339" s="4"/>
      <c r="G339" s="4"/>
      <c r="I339" t="s">
        <v>14</v>
      </c>
      <c r="J339" s="4">
        <v>63</v>
      </c>
    </row>
    <row r="340" spans="1:10" x14ac:dyDescent="0.5">
      <c r="A340" t="s">
        <v>20</v>
      </c>
      <c r="B340" s="4">
        <v>186</v>
      </c>
      <c r="C340" s="4"/>
      <c r="D340" s="4"/>
      <c r="E340" s="4"/>
      <c r="F340" s="4"/>
      <c r="G340" s="4"/>
      <c r="I340" t="s">
        <v>14</v>
      </c>
      <c r="J340" s="4">
        <v>6</v>
      </c>
    </row>
    <row r="341" spans="1:10" x14ac:dyDescent="0.5">
      <c r="A341" t="s">
        <v>20</v>
      </c>
      <c r="B341" s="4">
        <v>94</v>
      </c>
      <c r="C341" s="4"/>
      <c r="D341" s="4"/>
      <c r="E341" s="4"/>
      <c r="F341" s="4"/>
      <c r="G341" s="4"/>
      <c r="I341" t="s">
        <v>14</v>
      </c>
      <c r="J341" s="4">
        <v>15</v>
      </c>
    </row>
    <row r="342" spans="1:10" x14ac:dyDescent="0.5">
      <c r="A342" t="s">
        <v>20</v>
      </c>
      <c r="B342" s="4">
        <v>106</v>
      </c>
      <c r="C342" s="4"/>
      <c r="D342" s="4"/>
      <c r="E342" s="4"/>
      <c r="F342" s="4"/>
      <c r="G342" s="4"/>
      <c r="I342" t="s">
        <v>14</v>
      </c>
      <c r="J342" s="4">
        <v>7</v>
      </c>
    </row>
    <row r="343" spans="1:10" x14ac:dyDescent="0.5">
      <c r="A343" t="s">
        <v>20</v>
      </c>
      <c r="B343" s="4">
        <v>237</v>
      </c>
      <c r="C343" s="4"/>
      <c r="D343" s="4"/>
      <c r="E343" s="4"/>
      <c r="F343" s="4"/>
      <c r="G343" s="4"/>
      <c r="I343" t="s">
        <v>14</v>
      </c>
      <c r="J343" s="4">
        <v>13</v>
      </c>
    </row>
    <row r="344" spans="1:10" x14ac:dyDescent="0.5">
      <c r="A344" t="s">
        <v>20</v>
      </c>
      <c r="B344" s="4">
        <v>78</v>
      </c>
      <c r="C344" s="4"/>
      <c r="D344" s="4"/>
      <c r="E344" s="4"/>
      <c r="F344" s="4"/>
      <c r="G344" s="4"/>
      <c r="I344" t="s">
        <v>14</v>
      </c>
      <c r="J344" s="4">
        <v>15</v>
      </c>
    </row>
    <row r="345" spans="1:10" x14ac:dyDescent="0.5">
      <c r="A345" t="s">
        <v>20</v>
      </c>
      <c r="B345" s="4">
        <v>71</v>
      </c>
      <c r="C345" s="4"/>
      <c r="D345" s="4"/>
      <c r="E345" s="4"/>
      <c r="F345" s="4"/>
      <c r="G345" s="4"/>
      <c r="I345" t="s">
        <v>14</v>
      </c>
      <c r="J345" s="4">
        <v>19</v>
      </c>
    </row>
    <row r="346" spans="1:10" x14ac:dyDescent="0.5">
      <c r="A346" t="s">
        <v>20</v>
      </c>
      <c r="B346" s="4">
        <v>275</v>
      </c>
      <c r="C346" s="4"/>
      <c r="D346" s="4"/>
      <c r="E346" s="4"/>
      <c r="F346" s="4"/>
      <c r="G346" s="4"/>
      <c r="I346" t="s">
        <v>14</v>
      </c>
      <c r="J346" s="4">
        <v>26</v>
      </c>
    </row>
    <row r="347" spans="1:10" x14ac:dyDescent="0.5">
      <c r="A347" t="s">
        <v>20</v>
      </c>
      <c r="B347" s="4">
        <v>86</v>
      </c>
      <c r="C347" s="4"/>
      <c r="D347" s="4"/>
      <c r="E347" s="4"/>
      <c r="F347" s="4"/>
      <c r="G347" s="4"/>
      <c r="I347" t="s">
        <v>14</v>
      </c>
      <c r="J347" s="9">
        <v>0</v>
      </c>
    </row>
    <row r="348" spans="1:10" x14ac:dyDescent="0.5">
      <c r="A348" t="s">
        <v>20</v>
      </c>
      <c r="B348" s="4">
        <v>144</v>
      </c>
      <c r="C348" s="4"/>
      <c r="D348" s="4"/>
      <c r="E348" s="4"/>
      <c r="F348" s="4"/>
      <c r="G348" s="4"/>
      <c r="I348" t="s">
        <v>14</v>
      </c>
      <c r="J348" s="4">
        <v>1</v>
      </c>
    </row>
    <row r="349" spans="1:10" x14ac:dyDescent="0.5">
      <c r="A349" t="s">
        <v>20</v>
      </c>
      <c r="B349" s="4">
        <v>280</v>
      </c>
      <c r="C349" s="4"/>
      <c r="D349" s="4"/>
      <c r="E349" s="4"/>
      <c r="F349" s="4"/>
      <c r="G349" s="4"/>
      <c r="I349" t="s">
        <v>14</v>
      </c>
      <c r="J349" s="4">
        <v>1</v>
      </c>
    </row>
    <row r="350" spans="1:10" x14ac:dyDescent="0.5">
      <c r="A350" t="s">
        <v>20</v>
      </c>
      <c r="B350" s="4">
        <v>210</v>
      </c>
      <c r="C350" s="4"/>
      <c r="D350" s="4"/>
      <c r="E350" s="4"/>
      <c r="F350" s="4"/>
      <c r="G350" s="4"/>
      <c r="I350" t="s">
        <v>14</v>
      </c>
      <c r="J350" s="4">
        <v>1</v>
      </c>
    </row>
    <row r="351" spans="1:10" x14ac:dyDescent="0.5">
      <c r="A351" t="s">
        <v>20</v>
      </c>
      <c r="B351" s="4">
        <v>113</v>
      </c>
      <c r="C351" s="4"/>
      <c r="D351" s="4"/>
      <c r="E351" s="4"/>
      <c r="F351" s="4"/>
      <c r="G351" s="4"/>
      <c r="I351" t="s">
        <v>14</v>
      </c>
      <c r="J351" s="4">
        <v>1</v>
      </c>
    </row>
    <row r="352" spans="1:10" x14ac:dyDescent="0.5">
      <c r="A352" t="s">
        <v>20</v>
      </c>
      <c r="B352" s="4">
        <v>138</v>
      </c>
      <c r="C352" s="4"/>
      <c r="D352" s="4"/>
      <c r="E352" s="4"/>
      <c r="F352" s="4"/>
      <c r="G352" s="4"/>
      <c r="I352" t="s">
        <v>14</v>
      </c>
      <c r="J352" s="4">
        <v>1</v>
      </c>
    </row>
    <row r="353" spans="1:10" x14ac:dyDescent="0.5">
      <c r="A353" t="s">
        <v>20</v>
      </c>
      <c r="B353" s="4">
        <v>150</v>
      </c>
      <c r="C353" s="4"/>
      <c r="D353" s="4"/>
      <c r="E353" s="4"/>
      <c r="F353" s="4"/>
      <c r="G353" s="4"/>
      <c r="I353" t="s">
        <v>14</v>
      </c>
      <c r="J353" s="4">
        <v>1</v>
      </c>
    </row>
    <row r="354" spans="1:10" x14ac:dyDescent="0.5">
      <c r="A354" t="s">
        <v>20</v>
      </c>
      <c r="B354" s="4">
        <v>300</v>
      </c>
      <c r="C354" s="4"/>
      <c r="D354" s="4"/>
      <c r="E354" s="4"/>
      <c r="F354" s="4"/>
      <c r="G354" s="4"/>
      <c r="I354" t="s">
        <v>14</v>
      </c>
      <c r="J354" s="4">
        <v>1</v>
      </c>
    </row>
    <row r="355" spans="1:10" x14ac:dyDescent="0.5">
      <c r="A355" t="s">
        <v>20</v>
      </c>
      <c r="B355" s="4">
        <v>361</v>
      </c>
      <c r="C355" s="4"/>
      <c r="D355" s="4"/>
      <c r="E355" s="4"/>
      <c r="F355" s="4"/>
      <c r="G355" s="4"/>
      <c r="I355" t="s">
        <v>14</v>
      </c>
      <c r="J355" s="4">
        <v>1</v>
      </c>
    </row>
    <row r="356" spans="1:10" x14ac:dyDescent="0.5">
      <c r="A356" t="s">
        <v>20</v>
      </c>
      <c r="B356" s="4">
        <v>80</v>
      </c>
      <c r="C356" s="4"/>
      <c r="D356" s="4"/>
      <c r="E356" s="4"/>
      <c r="F356" s="4"/>
      <c r="G356" s="4"/>
      <c r="I356" t="s">
        <v>14</v>
      </c>
      <c r="J356" s="4">
        <v>1</v>
      </c>
    </row>
    <row r="357" spans="1:10" x14ac:dyDescent="0.5">
      <c r="A357" t="s">
        <v>20</v>
      </c>
      <c r="B357" s="4">
        <v>137</v>
      </c>
      <c r="C357" s="4"/>
      <c r="D357" s="4"/>
      <c r="E357" s="4"/>
      <c r="F357" s="4"/>
      <c r="G357" s="4"/>
      <c r="I357" t="s">
        <v>14</v>
      </c>
      <c r="J357" s="4">
        <v>0</v>
      </c>
    </row>
    <row r="358" spans="1:10" x14ac:dyDescent="0.5">
      <c r="A358" t="s">
        <v>20</v>
      </c>
      <c r="B358" s="4">
        <v>110</v>
      </c>
      <c r="C358" s="4"/>
      <c r="D358" s="4"/>
      <c r="E358" s="4"/>
      <c r="F358" s="4"/>
      <c r="G358" s="4"/>
      <c r="I358" t="s">
        <v>14</v>
      </c>
      <c r="J358" s="4">
        <v>1</v>
      </c>
    </row>
    <row r="359" spans="1:10" x14ac:dyDescent="0.5">
      <c r="A359" t="s">
        <v>20</v>
      </c>
      <c r="B359" s="4">
        <v>81</v>
      </c>
      <c r="C359" s="4"/>
      <c r="D359" s="4"/>
      <c r="E359" s="4"/>
      <c r="F359" s="4"/>
      <c r="G359" s="4"/>
      <c r="I359" t="s">
        <v>14</v>
      </c>
      <c r="J359" s="4">
        <v>1</v>
      </c>
    </row>
    <row r="360" spans="1:10" x14ac:dyDescent="0.5">
      <c r="A360" t="s">
        <v>20</v>
      </c>
      <c r="B360" s="4">
        <v>88</v>
      </c>
      <c r="C360" s="4"/>
      <c r="D360" s="4"/>
      <c r="E360" s="4"/>
      <c r="F360" s="4"/>
      <c r="G360" s="4"/>
      <c r="I360" t="s">
        <v>14</v>
      </c>
      <c r="J360" s="4">
        <v>1</v>
      </c>
    </row>
    <row r="361" spans="1:10" x14ac:dyDescent="0.5">
      <c r="A361" t="s">
        <v>20</v>
      </c>
      <c r="B361" s="4">
        <v>227</v>
      </c>
      <c r="C361" s="4"/>
      <c r="D361" s="4"/>
      <c r="E361" s="4"/>
      <c r="F361" s="4"/>
      <c r="G361" s="4"/>
      <c r="I361" t="s">
        <v>14</v>
      </c>
      <c r="J361" s="4">
        <v>1</v>
      </c>
    </row>
    <row r="362" spans="1:10" x14ac:dyDescent="0.5">
      <c r="A362" t="s">
        <v>20</v>
      </c>
      <c r="B362" s="4">
        <v>142</v>
      </c>
      <c r="C362" s="4"/>
      <c r="D362" s="4"/>
      <c r="E362" s="4"/>
      <c r="F362" s="4"/>
      <c r="G362" s="4"/>
      <c r="I362" t="s">
        <v>14</v>
      </c>
      <c r="J362" s="4">
        <v>1</v>
      </c>
    </row>
    <row r="363" spans="1:10" x14ac:dyDescent="0.5">
      <c r="A363" t="s">
        <v>20</v>
      </c>
      <c r="B363" s="4">
        <v>330</v>
      </c>
      <c r="C363" s="4"/>
      <c r="D363" s="4"/>
      <c r="E363" s="4"/>
      <c r="F363" s="4"/>
      <c r="G363" s="4"/>
      <c r="I363" t="s">
        <v>14</v>
      </c>
      <c r="J363" s="4">
        <v>1</v>
      </c>
    </row>
    <row r="364" spans="1:10" x14ac:dyDescent="0.5">
      <c r="A364" t="s">
        <v>20</v>
      </c>
      <c r="B364" s="4">
        <v>159</v>
      </c>
      <c r="C364" s="4"/>
      <c r="D364" s="4"/>
      <c r="E364" s="4"/>
      <c r="F364" s="4"/>
      <c r="G364" s="4"/>
      <c r="I364" t="s">
        <v>14</v>
      </c>
      <c r="J364" s="4">
        <v>1</v>
      </c>
    </row>
    <row r="365" spans="1:10" x14ac:dyDescent="0.5">
      <c r="A365" t="s">
        <v>20</v>
      </c>
      <c r="B365" s="4">
        <v>222</v>
      </c>
      <c r="C365" s="4"/>
      <c r="D365" s="4"/>
      <c r="E365" s="4"/>
      <c r="F365" s="4"/>
      <c r="G365" s="4"/>
      <c r="I365" t="s">
        <v>14</v>
      </c>
      <c r="J365" s="4">
        <v>1</v>
      </c>
    </row>
    <row r="366" spans="1:10" x14ac:dyDescent="0.5">
      <c r="A366" t="s">
        <v>20</v>
      </c>
      <c r="B366" s="4">
        <v>288</v>
      </c>
      <c r="C366" s="4"/>
      <c r="D366" s="4"/>
      <c r="E366" s="4"/>
      <c r="F366" s="4"/>
      <c r="G366" s="4"/>
    </row>
    <row r="367" spans="1:10" x14ac:dyDescent="0.5">
      <c r="A367" t="s">
        <v>20</v>
      </c>
      <c r="B367" s="4">
        <v>128</v>
      </c>
      <c r="C367" s="4"/>
      <c r="D367" s="4"/>
      <c r="E367" s="4"/>
      <c r="F367" s="4"/>
      <c r="G367" s="4"/>
    </row>
    <row r="368" spans="1:10" x14ac:dyDescent="0.5">
      <c r="A368" t="s">
        <v>20</v>
      </c>
      <c r="B368" s="4">
        <v>125</v>
      </c>
      <c r="C368" s="4"/>
      <c r="D368" s="4"/>
      <c r="E368" s="4"/>
      <c r="F368" s="4"/>
      <c r="G368" s="4"/>
    </row>
    <row r="369" spans="1:7" x14ac:dyDescent="0.5">
      <c r="A369" t="s">
        <v>20</v>
      </c>
      <c r="B369" s="4">
        <v>216</v>
      </c>
      <c r="C369" s="4"/>
      <c r="D369" s="4"/>
      <c r="E369" s="4"/>
      <c r="F369" s="4"/>
      <c r="G369" s="4"/>
    </row>
    <row r="370" spans="1:7" x14ac:dyDescent="0.5">
      <c r="A370" t="s">
        <v>20</v>
      </c>
      <c r="B370" s="4">
        <v>98</v>
      </c>
      <c r="C370" s="4"/>
      <c r="D370" s="4"/>
      <c r="E370" s="4"/>
      <c r="F370" s="4"/>
      <c r="G370" s="4"/>
    </row>
    <row r="371" spans="1:7" x14ac:dyDescent="0.5">
      <c r="A371" t="s">
        <v>20</v>
      </c>
      <c r="B371" s="4">
        <v>88</v>
      </c>
      <c r="C371" s="4"/>
      <c r="D371" s="4"/>
      <c r="E371" s="4"/>
      <c r="F371" s="4"/>
      <c r="G371" s="4"/>
    </row>
    <row r="372" spans="1:7" x14ac:dyDescent="0.5">
      <c r="A372" t="s">
        <v>20</v>
      </c>
      <c r="B372" s="4">
        <v>536</v>
      </c>
      <c r="C372" s="4"/>
      <c r="D372" s="4"/>
      <c r="E372" s="4"/>
      <c r="F372" s="4"/>
      <c r="G372" s="4"/>
    </row>
    <row r="373" spans="1:7" x14ac:dyDescent="0.5">
      <c r="A373" t="s">
        <v>20</v>
      </c>
      <c r="B373" s="4">
        <v>150</v>
      </c>
      <c r="C373" s="4"/>
      <c r="D373" s="4"/>
      <c r="E373" s="4"/>
      <c r="F373" s="4"/>
      <c r="G373" s="4"/>
    </row>
    <row r="374" spans="1:7" x14ac:dyDescent="0.5">
      <c r="A374" t="s">
        <v>20</v>
      </c>
      <c r="B374" s="4">
        <v>252</v>
      </c>
      <c r="C374" s="4"/>
      <c r="D374" s="4"/>
      <c r="E374" s="4"/>
      <c r="F374" s="4"/>
      <c r="G374" s="4"/>
    </row>
    <row r="375" spans="1:7" x14ac:dyDescent="0.5">
      <c r="A375" t="s">
        <v>20</v>
      </c>
      <c r="B375" s="4">
        <v>187</v>
      </c>
      <c r="C375" s="4"/>
      <c r="D375" s="4"/>
      <c r="E375" s="4"/>
      <c r="F375" s="4"/>
      <c r="G375" s="4"/>
    </row>
    <row r="376" spans="1:7" x14ac:dyDescent="0.5">
      <c r="A376" t="s">
        <v>20</v>
      </c>
      <c r="B376" s="4">
        <v>142</v>
      </c>
      <c r="C376" s="4"/>
      <c r="D376" s="4"/>
      <c r="E376" s="4"/>
      <c r="F376" s="4"/>
      <c r="G376" s="4"/>
    </row>
    <row r="377" spans="1:7" x14ac:dyDescent="0.5">
      <c r="A377" t="s">
        <v>20</v>
      </c>
      <c r="B377" s="4">
        <v>140</v>
      </c>
      <c r="C377" s="4"/>
      <c r="D377" s="4"/>
      <c r="E377" s="4"/>
      <c r="F377" s="4"/>
      <c r="G377" s="4"/>
    </row>
    <row r="378" spans="1:7" x14ac:dyDescent="0.5">
      <c r="A378" t="s">
        <v>20</v>
      </c>
      <c r="B378" s="4">
        <v>85</v>
      </c>
      <c r="C378" s="4"/>
      <c r="D378" s="4"/>
      <c r="E378" s="4"/>
      <c r="F378" s="4"/>
      <c r="G378" s="4"/>
    </row>
    <row r="379" spans="1:7" x14ac:dyDescent="0.5">
      <c r="A379" t="s">
        <v>20</v>
      </c>
      <c r="B379" s="4">
        <v>147</v>
      </c>
      <c r="C379" s="4"/>
      <c r="D379" s="4"/>
      <c r="E379" s="4"/>
      <c r="F379" s="4"/>
      <c r="G379" s="4"/>
    </row>
    <row r="380" spans="1:7" x14ac:dyDescent="0.5">
      <c r="A380" t="s">
        <v>20</v>
      </c>
      <c r="B380" s="4">
        <v>116</v>
      </c>
      <c r="C380" s="4"/>
      <c r="D380" s="4"/>
      <c r="E380" s="4"/>
      <c r="F380" s="4"/>
      <c r="G380" s="4"/>
    </row>
    <row r="381" spans="1:7" x14ac:dyDescent="0.5">
      <c r="A381" t="s">
        <v>20</v>
      </c>
      <c r="B381" s="4">
        <v>316</v>
      </c>
      <c r="C381" s="4"/>
      <c r="D381" s="4"/>
      <c r="E381" s="4"/>
      <c r="F381" s="4"/>
      <c r="G381" s="4"/>
    </row>
    <row r="382" spans="1:7" x14ac:dyDescent="0.5">
      <c r="A382" t="s">
        <v>20</v>
      </c>
      <c r="B382" s="4">
        <v>198</v>
      </c>
      <c r="C382" s="4"/>
      <c r="D382" s="4"/>
      <c r="E382" s="4"/>
      <c r="F382" s="4"/>
      <c r="G382" s="4"/>
    </row>
    <row r="383" spans="1:7" x14ac:dyDescent="0.5">
      <c r="A383" t="s">
        <v>20</v>
      </c>
      <c r="B383" s="4">
        <v>62</v>
      </c>
      <c r="C383" s="4"/>
      <c r="D383" s="4"/>
      <c r="E383" s="4"/>
      <c r="F383" s="4"/>
      <c r="G383" s="4"/>
    </row>
    <row r="384" spans="1:7" x14ac:dyDescent="0.5">
      <c r="A384" t="s">
        <v>20</v>
      </c>
      <c r="B384" s="4">
        <v>156</v>
      </c>
      <c r="C384" s="4"/>
      <c r="D384" s="4"/>
      <c r="E384" s="4"/>
      <c r="F384" s="4"/>
      <c r="G384" s="4"/>
    </row>
    <row r="385" spans="1:7" x14ac:dyDescent="0.5">
      <c r="A385" t="s">
        <v>20</v>
      </c>
      <c r="B385" s="4">
        <v>92</v>
      </c>
      <c r="C385" s="4"/>
      <c r="D385" s="4"/>
      <c r="E385" s="4"/>
      <c r="F385" s="4"/>
      <c r="G385" s="4"/>
    </row>
    <row r="386" spans="1:7" x14ac:dyDescent="0.5">
      <c r="A386" t="s">
        <v>20</v>
      </c>
      <c r="B386" s="4">
        <v>336</v>
      </c>
      <c r="C386" s="4"/>
      <c r="D386" s="4"/>
      <c r="E386" s="4"/>
      <c r="F386" s="4"/>
      <c r="G386" s="4"/>
    </row>
    <row r="387" spans="1:7" x14ac:dyDescent="0.5">
      <c r="A387" t="s">
        <v>20</v>
      </c>
      <c r="B387" s="4">
        <v>191</v>
      </c>
      <c r="C387" s="4"/>
      <c r="D387" s="4"/>
      <c r="E387" s="4"/>
      <c r="F387" s="4"/>
      <c r="G387" s="4"/>
    </row>
    <row r="388" spans="1:7" x14ac:dyDescent="0.5">
      <c r="A388" t="s">
        <v>20</v>
      </c>
      <c r="B388" s="4">
        <v>85</v>
      </c>
      <c r="C388" s="4"/>
      <c r="D388" s="4"/>
      <c r="E388" s="4"/>
      <c r="F388" s="4"/>
      <c r="G388" s="4"/>
    </row>
    <row r="389" spans="1:7" x14ac:dyDescent="0.5">
      <c r="A389" t="s">
        <v>20</v>
      </c>
      <c r="B389" s="4">
        <v>180</v>
      </c>
      <c r="C389" s="4"/>
      <c r="D389" s="4"/>
      <c r="E389" s="4"/>
      <c r="F389" s="4"/>
      <c r="G389" s="4"/>
    </row>
    <row r="390" spans="1:7" x14ac:dyDescent="0.5">
      <c r="A390" t="s">
        <v>20</v>
      </c>
      <c r="B390" s="4">
        <v>155</v>
      </c>
      <c r="C390" s="4"/>
      <c r="D390" s="4"/>
      <c r="E390" s="4"/>
      <c r="F390" s="4"/>
      <c r="G390" s="4"/>
    </row>
    <row r="391" spans="1:7" x14ac:dyDescent="0.5">
      <c r="A391" t="s">
        <v>20</v>
      </c>
      <c r="B391" s="4">
        <v>340</v>
      </c>
      <c r="C391" s="4"/>
      <c r="D391" s="4"/>
      <c r="E391" s="4"/>
      <c r="F391" s="4"/>
      <c r="G391" s="4"/>
    </row>
    <row r="392" spans="1:7" x14ac:dyDescent="0.5">
      <c r="A392" t="s">
        <v>20</v>
      </c>
      <c r="B392" s="4">
        <v>381</v>
      </c>
      <c r="C392" s="4"/>
      <c r="D392" s="4"/>
      <c r="E392" s="4"/>
      <c r="F392" s="4"/>
      <c r="G392" s="4"/>
    </row>
    <row r="393" spans="1:7" x14ac:dyDescent="0.5">
      <c r="A393" t="s">
        <v>20</v>
      </c>
      <c r="B393" s="4">
        <v>190</v>
      </c>
      <c r="C393" s="4"/>
      <c r="D393" s="4"/>
      <c r="E393" s="4"/>
      <c r="F393" s="4"/>
      <c r="G393" s="4"/>
    </row>
    <row r="394" spans="1:7" x14ac:dyDescent="0.5">
      <c r="A394" t="s">
        <v>20</v>
      </c>
      <c r="B394" s="4">
        <v>270</v>
      </c>
      <c r="C394" s="4"/>
      <c r="D394" s="4"/>
      <c r="E394" s="4"/>
      <c r="F394" s="4"/>
      <c r="G394" s="4"/>
    </row>
    <row r="395" spans="1:7" x14ac:dyDescent="0.5">
      <c r="A395" t="s">
        <v>20</v>
      </c>
      <c r="B395" s="4">
        <v>157</v>
      </c>
      <c r="C395" s="4"/>
      <c r="D395" s="4"/>
      <c r="E395" s="4"/>
      <c r="F395" s="4"/>
      <c r="G395" s="4"/>
    </row>
    <row r="396" spans="1:7" x14ac:dyDescent="0.5">
      <c r="A396" t="s">
        <v>20</v>
      </c>
      <c r="B396" s="4">
        <v>266</v>
      </c>
      <c r="C396" s="4"/>
      <c r="D396" s="4"/>
      <c r="E396" s="4"/>
      <c r="F396" s="4"/>
      <c r="G396" s="4"/>
    </row>
    <row r="397" spans="1:7" x14ac:dyDescent="0.5">
      <c r="A397" t="s">
        <v>20</v>
      </c>
      <c r="B397" s="4">
        <v>226</v>
      </c>
      <c r="C397" s="4"/>
      <c r="D397" s="4"/>
      <c r="E397" s="4"/>
      <c r="F397" s="4"/>
      <c r="G397" s="4"/>
    </row>
    <row r="398" spans="1:7" x14ac:dyDescent="0.5">
      <c r="A398" t="s">
        <v>20</v>
      </c>
      <c r="B398" s="4">
        <v>86</v>
      </c>
      <c r="C398" s="4"/>
      <c r="D398" s="4"/>
      <c r="E398" s="4"/>
      <c r="F398" s="4"/>
      <c r="G398" s="4"/>
    </row>
    <row r="399" spans="1:7" x14ac:dyDescent="0.5">
      <c r="A399" t="s">
        <v>20</v>
      </c>
      <c r="B399" s="4">
        <v>246</v>
      </c>
      <c r="C399" s="4"/>
      <c r="D399" s="4"/>
      <c r="E399" s="4"/>
      <c r="F399" s="4"/>
      <c r="G399" s="4"/>
    </row>
    <row r="400" spans="1:7" x14ac:dyDescent="0.5">
      <c r="A400" t="s">
        <v>20</v>
      </c>
      <c r="B400" s="4">
        <v>87</v>
      </c>
      <c r="C400" s="4"/>
      <c r="D400" s="4"/>
      <c r="E400" s="4"/>
      <c r="F400" s="4"/>
      <c r="G400" s="4"/>
    </row>
    <row r="401" spans="1:7" x14ac:dyDescent="0.5">
      <c r="A401" t="s">
        <v>20</v>
      </c>
      <c r="B401" s="4">
        <v>72</v>
      </c>
      <c r="C401" s="4"/>
      <c r="D401" s="4"/>
      <c r="E401" s="4"/>
      <c r="F401" s="4"/>
      <c r="G401" s="4"/>
    </row>
    <row r="402" spans="1:7" x14ac:dyDescent="0.5">
      <c r="A402" t="s">
        <v>20</v>
      </c>
      <c r="B402" s="4">
        <v>100</v>
      </c>
      <c r="C402" s="4"/>
      <c r="D402" s="4"/>
      <c r="E402" s="4"/>
      <c r="F402" s="4"/>
      <c r="G402" s="4"/>
    </row>
    <row r="403" spans="1:7" x14ac:dyDescent="0.5">
      <c r="A403" t="s">
        <v>20</v>
      </c>
      <c r="B403" s="4">
        <v>85</v>
      </c>
      <c r="C403" s="4"/>
      <c r="D403" s="4"/>
      <c r="E403" s="4"/>
      <c r="F403" s="4"/>
      <c r="G403" s="4"/>
    </row>
    <row r="404" spans="1:7" x14ac:dyDescent="0.5">
      <c r="A404" t="s">
        <v>20</v>
      </c>
      <c r="B404" s="4">
        <v>85</v>
      </c>
      <c r="C404" s="4"/>
      <c r="D404" s="4"/>
      <c r="E404" s="4"/>
      <c r="F404" s="4"/>
      <c r="G404" s="4"/>
    </row>
    <row r="405" spans="1:7" x14ac:dyDescent="0.5">
      <c r="A405" t="s">
        <v>20</v>
      </c>
      <c r="B405" s="4">
        <v>96</v>
      </c>
      <c r="C405" s="4"/>
      <c r="D405" s="4"/>
      <c r="E405" s="4"/>
      <c r="F405" s="4"/>
      <c r="G405" s="4"/>
    </row>
    <row r="406" spans="1:7" x14ac:dyDescent="0.5">
      <c r="A406" t="s">
        <v>20</v>
      </c>
      <c r="B406" s="4">
        <v>92</v>
      </c>
      <c r="C406" s="4"/>
      <c r="D406" s="4"/>
      <c r="E406" s="4"/>
      <c r="F406" s="4"/>
      <c r="G406" s="4"/>
    </row>
    <row r="407" spans="1:7" x14ac:dyDescent="0.5">
      <c r="A407" t="s">
        <v>20</v>
      </c>
      <c r="B407" s="4">
        <v>131</v>
      </c>
      <c r="C407" s="4"/>
      <c r="D407" s="4"/>
      <c r="E407" s="4"/>
      <c r="F407" s="4"/>
      <c r="G407" s="4"/>
    </row>
    <row r="408" spans="1:7" x14ac:dyDescent="0.5">
      <c r="A408" t="s">
        <v>20</v>
      </c>
      <c r="B408" s="4">
        <v>484</v>
      </c>
      <c r="C408" s="4"/>
      <c r="D408" s="4"/>
      <c r="E408" s="4"/>
      <c r="F408" s="4"/>
      <c r="G408" s="4"/>
    </row>
    <row r="409" spans="1:7" x14ac:dyDescent="0.5">
      <c r="A409" t="s">
        <v>20</v>
      </c>
      <c r="B409" s="4">
        <v>160</v>
      </c>
      <c r="C409" s="4"/>
      <c r="D409" s="4"/>
      <c r="E409" s="4"/>
      <c r="F409" s="4"/>
      <c r="G409" s="4"/>
    </row>
    <row r="410" spans="1:7" x14ac:dyDescent="0.5">
      <c r="A410" t="s">
        <v>20</v>
      </c>
      <c r="B410" s="4">
        <v>121</v>
      </c>
      <c r="C410" s="4"/>
      <c r="D410" s="4"/>
      <c r="E410" s="4"/>
      <c r="F410" s="4"/>
      <c r="G410" s="4"/>
    </row>
    <row r="411" spans="1:7" x14ac:dyDescent="0.5">
      <c r="A411" t="s">
        <v>20</v>
      </c>
      <c r="B411" s="4">
        <v>193</v>
      </c>
      <c r="C411" s="4"/>
      <c r="D411" s="4"/>
      <c r="E411" s="4"/>
      <c r="F411" s="4"/>
      <c r="G411" s="4"/>
    </row>
    <row r="412" spans="1:7" x14ac:dyDescent="0.5">
      <c r="A412" t="s">
        <v>20</v>
      </c>
      <c r="B412" s="4">
        <v>131</v>
      </c>
      <c r="C412" s="4"/>
      <c r="D412" s="4"/>
      <c r="E412" s="4"/>
      <c r="F412" s="4"/>
      <c r="G412" s="4"/>
    </row>
    <row r="413" spans="1:7" x14ac:dyDescent="0.5">
      <c r="A413" t="s">
        <v>20</v>
      </c>
      <c r="B413" s="4">
        <v>89</v>
      </c>
      <c r="C413" s="4"/>
      <c r="D413" s="4"/>
      <c r="E413" s="4"/>
      <c r="F413" s="4"/>
      <c r="G413" s="4"/>
    </row>
    <row r="414" spans="1:7" x14ac:dyDescent="0.5">
      <c r="A414" t="s">
        <v>20</v>
      </c>
      <c r="B414" s="4">
        <v>190</v>
      </c>
      <c r="C414" s="4"/>
      <c r="D414" s="4"/>
      <c r="E414" s="4"/>
      <c r="F414" s="4"/>
      <c r="G414" s="4"/>
    </row>
    <row r="415" spans="1:7" x14ac:dyDescent="0.5">
      <c r="A415" t="s">
        <v>20</v>
      </c>
      <c r="B415" s="4">
        <v>107</v>
      </c>
      <c r="C415" s="4"/>
      <c r="D415" s="4"/>
      <c r="E415" s="4"/>
      <c r="F415" s="4"/>
      <c r="G415" s="4"/>
    </row>
    <row r="416" spans="1:7" x14ac:dyDescent="0.5">
      <c r="A416" t="s">
        <v>20</v>
      </c>
      <c r="B416" s="4">
        <v>195</v>
      </c>
      <c r="C416" s="4"/>
      <c r="D416" s="4"/>
      <c r="E416" s="4"/>
      <c r="F416" s="4"/>
      <c r="G416" s="4"/>
    </row>
    <row r="417" spans="1:7" x14ac:dyDescent="0.5">
      <c r="A417" t="s">
        <v>20</v>
      </c>
      <c r="B417" s="4">
        <v>68</v>
      </c>
      <c r="C417" s="4"/>
      <c r="D417" s="4"/>
      <c r="E417" s="4"/>
      <c r="F417" s="4"/>
      <c r="G417" s="4"/>
    </row>
    <row r="418" spans="1:7" x14ac:dyDescent="0.5">
      <c r="A418" t="s">
        <v>20</v>
      </c>
      <c r="B418" s="4">
        <v>172</v>
      </c>
      <c r="C418" s="4"/>
      <c r="D418" s="4"/>
      <c r="E418" s="4"/>
      <c r="F418" s="4"/>
      <c r="G418" s="4"/>
    </row>
    <row r="419" spans="1:7" x14ac:dyDescent="0.5">
      <c r="A419" t="s">
        <v>20</v>
      </c>
      <c r="B419" s="4">
        <v>134</v>
      </c>
      <c r="C419" s="4"/>
      <c r="D419" s="4"/>
      <c r="E419" s="4"/>
      <c r="F419" s="4"/>
      <c r="G419" s="4"/>
    </row>
    <row r="420" spans="1:7" x14ac:dyDescent="0.5">
      <c r="A420" t="s">
        <v>20</v>
      </c>
      <c r="B420" s="4">
        <v>194</v>
      </c>
      <c r="C420" s="4"/>
      <c r="D420" s="4"/>
      <c r="E420" s="4"/>
      <c r="F420" s="4"/>
      <c r="G420" s="4"/>
    </row>
    <row r="421" spans="1:7" x14ac:dyDescent="0.5">
      <c r="A421" t="s">
        <v>20</v>
      </c>
      <c r="B421" s="4">
        <v>123</v>
      </c>
      <c r="C421" s="4"/>
      <c r="D421" s="4"/>
      <c r="E421" s="4"/>
      <c r="F421" s="4"/>
      <c r="G421" s="4"/>
    </row>
    <row r="422" spans="1:7" x14ac:dyDescent="0.5">
      <c r="A422" t="s">
        <v>20</v>
      </c>
      <c r="B422" s="4">
        <v>132</v>
      </c>
      <c r="C422" s="4"/>
      <c r="D422" s="4"/>
      <c r="E422" s="4"/>
      <c r="F422" s="4"/>
      <c r="G422" s="4"/>
    </row>
    <row r="423" spans="1:7" x14ac:dyDescent="0.5">
      <c r="A423" t="s">
        <v>20</v>
      </c>
      <c r="B423" s="4">
        <v>112</v>
      </c>
      <c r="C423" s="4"/>
      <c r="D423" s="4"/>
      <c r="E423" s="4"/>
      <c r="F423" s="4"/>
      <c r="G423" s="4"/>
    </row>
    <row r="424" spans="1:7" x14ac:dyDescent="0.5">
      <c r="A424" t="s">
        <v>20</v>
      </c>
      <c r="B424" s="4">
        <v>198</v>
      </c>
      <c r="C424" s="4"/>
      <c r="D424" s="4"/>
      <c r="E424" s="4"/>
      <c r="F424" s="4"/>
      <c r="G424" s="4"/>
    </row>
    <row r="425" spans="1:7" x14ac:dyDescent="0.5">
      <c r="A425" t="s">
        <v>20</v>
      </c>
      <c r="B425" s="4">
        <v>165</v>
      </c>
      <c r="C425" s="4"/>
      <c r="D425" s="4"/>
      <c r="E425" s="4"/>
      <c r="F425" s="4"/>
      <c r="G425" s="4"/>
    </row>
    <row r="426" spans="1:7" x14ac:dyDescent="0.5">
      <c r="A426" t="s">
        <v>20</v>
      </c>
      <c r="B426" s="4">
        <v>65</v>
      </c>
      <c r="C426" s="4"/>
      <c r="D426" s="4"/>
      <c r="E426" s="4"/>
      <c r="F426" s="4"/>
      <c r="G426" s="4"/>
    </row>
    <row r="427" spans="1:7" x14ac:dyDescent="0.5">
      <c r="A427" t="s">
        <v>20</v>
      </c>
      <c r="B427" s="4">
        <v>201</v>
      </c>
      <c r="C427" s="4"/>
      <c r="D427" s="4"/>
      <c r="E427" s="4"/>
      <c r="F427" s="4"/>
      <c r="G427" s="4"/>
    </row>
    <row r="428" spans="1:7" x14ac:dyDescent="0.5">
      <c r="A428" t="s">
        <v>20</v>
      </c>
      <c r="B428" s="4">
        <v>180</v>
      </c>
      <c r="C428" s="4"/>
      <c r="D428" s="4"/>
      <c r="E428" s="4"/>
      <c r="F428" s="4"/>
      <c r="G428" s="4"/>
    </row>
    <row r="429" spans="1:7" x14ac:dyDescent="0.5">
      <c r="A429" t="s">
        <v>20</v>
      </c>
      <c r="B429" s="4">
        <v>214</v>
      </c>
      <c r="C429" s="4"/>
      <c r="D429" s="4"/>
      <c r="E429" s="4"/>
      <c r="F429" s="4"/>
      <c r="G429" s="4"/>
    </row>
    <row r="430" spans="1:7" x14ac:dyDescent="0.5">
      <c r="A430" t="s">
        <v>20</v>
      </c>
      <c r="B430" s="4">
        <v>199</v>
      </c>
      <c r="C430" s="4"/>
      <c r="D430" s="4"/>
      <c r="E430" s="4"/>
      <c r="F430" s="4"/>
      <c r="G430" s="4"/>
    </row>
    <row r="431" spans="1:7" x14ac:dyDescent="0.5">
      <c r="A431" t="s">
        <v>20</v>
      </c>
      <c r="B431" s="4">
        <v>175</v>
      </c>
      <c r="C431" s="4"/>
      <c r="D431" s="4"/>
      <c r="E431" s="4"/>
      <c r="F431" s="4"/>
      <c r="G431" s="4"/>
    </row>
    <row r="432" spans="1:7" x14ac:dyDescent="0.5">
      <c r="A432" t="s">
        <v>20</v>
      </c>
      <c r="B432" s="4">
        <v>85</v>
      </c>
      <c r="C432" s="4"/>
      <c r="D432" s="4"/>
      <c r="E432" s="4"/>
      <c r="F432" s="4"/>
      <c r="G432" s="4"/>
    </row>
    <row r="433" spans="1:7" x14ac:dyDescent="0.5">
      <c r="A433" t="s">
        <v>20</v>
      </c>
      <c r="B433" s="4">
        <v>84</v>
      </c>
      <c r="C433" s="4"/>
      <c r="D433" s="4"/>
      <c r="E433" s="4"/>
      <c r="F433" s="4"/>
      <c r="G433" s="4"/>
    </row>
    <row r="434" spans="1:7" x14ac:dyDescent="0.5">
      <c r="A434" t="s">
        <v>20</v>
      </c>
      <c r="B434" s="4">
        <v>194</v>
      </c>
      <c r="C434" s="4"/>
      <c r="D434" s="4"/>
      <c r="E434" s="4"/>
      <c r="F434" s="4"/>
      <c r="G434" s="4"/>
    </row>
    <row r="435" spans="1:7" x14ac:dyDescent="0.5">
      <c r="A435" t="s">
        <v>20</v>
      </c>
      <c r="B435" s="4">
        <v>211</v>
      </c>
      <c r="C435" s="4"/>
      <c r="D435" s="4"/>
      <c r="E435" s="4"/>
      <c r="F435" s="4"/>
      <c r="G435" s="4"/>
    </row>
    <row r="436" spans="1:7" x14ac:dyDescent="0.5">
      <c r="A436" t="s">
        <v>20</v>
      </c>
      <c r="B436" s="4">
        <v>91</v>
      </c>
      <c r="C436" s="4"/>
      <c r="D436" s="4"/>
      <c r="E436" s="4"/>
      <c r="F436" s="4"/>
      <c r="G436" s="4"/>
    </row>
    <row r="437" spans="1:7" x14ac:dyDescent="0.5">
      <c r="A437" t="s">
        <v>20</v>
      </c>
      <c r="B437" s="4">
        <v>92</v>
      </c>
      <c r="C437" s="4"/>
      <c r="D437" s="4"/>
      <c r="E437" s="4"/>
      <c r="F437" s="4"/>
      <c r="G437" s="4"/>
    </row>
    <row r="438" spans="1:7" x14ac:dyDescent="0.5">
      <c r="A438" t="s">
        <v>20</v>
      </c>
      <c r="B438" s="4">
        <v>144</v>
      </c>
      <c r="C438" s="4"/>
      <c r="D438" s="4"/>
      <c r="E438" s="4"/>
      <c r="F438" s="4"/>
      <c r="G438" s="4"/>
    </row>
    <row r="439" spans="1:7" x14ac:dyDescent="0.5">
      <c r="A439" t="s">
        <v>20</v>
      </c>
      <c r="B439" s="4">
        <v>94</v>
      </c>
      <c r="C439" s="4"/>
      <c r="D439" s="4"/>
      <c r="E439" s="4"/>
      <c r="F439" s="4"/>
      <c r="G439" s="4"/>
    </row>
    <row r="440" spans="1:7" x14ac:dyDescent="0.5">
      <c r="A440" t="s">
        <v>20</v>
      </c>
      <c r="B440" s="4">
        <v>146</v>
      </c>
      <c r="C440" s="4"/>
      <c r="D440" s="4"/>
      <c r="E440" s="4"/>
      <c r="F440" s="4"/>
      <c r="G440" s="4"/>
    </row>
    <row r="441" spans="1:7" x14ac:dyDescent="0.5">
      <c r="A441" t="s">
        <v>20</v>
      </c>
      <c r="B441" s="4">
        <v>202</v>
      </c>
      <c r="C441" s="4"/>
      <c r="D441" s="4"/>
      <c r="E441" s="4"/>
      <c r="F441" s="4"/>
      <c r="G441" s="4"/>
    </row>
    <row r="442" spans="1:7" x14ac:dyDescent="0.5">
      <c r="A442" t="s">
        <v>20</v>
      </c>
      <c r="B442" s="4">
        <v>218</v>
      </c>
      <c r="C442" s="4"/>
      <c r="D442" s="4"/>
      <c r="E442" s="4"/>
      <c r="F442" s="4"/>
      <c r="G442" s="4"/>
    </row>
    <row r="443" spans="1:7" x14ac:dyDescent="0.5">
      <c r="A443" t="s">
        <v>20</v>
      </c>
      <c r="B443" s="4">
        <v>393</v>
      </c>
      <c r="C443" s="4"/>
      <c r="D443" s="4"/>
      <c r="E443" s="4"/>
      <c r="F443" s="4"/>
      <c r="G443" s="4"/>
    </row>
    <row r="444" spans="1:7" x14ac:dyDescent="0.5">
      <c r="A444" t="s">
        <v>20</v>
      </c>
      <c r="B444" s="4">
        <v>84</v>
      </c>
      <c r="C444" s="4"/>
      <c r="D444" s="4"/>
      <c r="E444" s="4"/>
      <c r="F444" s="4"/>
      <c r="G444" s="4"/>
    </row>
    <row r="445" spans="1:7" x14ac:dyDescent="0.5">
      <c r="A445" t="s">
        <v>20</v>
      </c>
      <c r="B445" s="4">
        <v>268</v>
      </c>
      <c r="C445" s="4"/>
      <c r="D445" s="4"/>
      <c r="E445" s="4"/>
      <c r="F445" s="4"/>
      <c r="G445" s="4"/>
    </row>
    <row r="446" spans="1:7" x14ac:dyDescent="0.5">
      <c r="A446" t="s">
        <v>20</v>
      </c>
      <c r="B446" s="4">
        <v>101</v>
      </c>
      <c r="C446" s="4"/>
      <c r="D446" s="4"/>
      <c r="E446" s="4"/>
      <c r="F446" s="4"/>
      <c r="G446" s="4"/>
    </row>
    <row r="447" spans="1:7" x14ac:dyDescent="0.5">
      <c r="A447" t="s">
        <v>20</v>
      </c>
      <c r="B447" s="4">
        <v>97</v>
      </c>
      <c r="C447" s="4"/>
      <c r="D447" s="4"/>
      <c r="E447" s="4"/>
      <c r="F447" s="4"/>
      <c r="G447" s="4"/>
    </row>
    <row r="448" spans="1:7" x14ac:dyDescent="0.5">
      <c r="A448" t="s">
        <v>20</v>
      </c>
      <c r="B448" s="4">
        <v>50</v>
      </c>
      <c r="C448" s="4"/>
      <c r="D448" s="4"/>
      <c r="E448" s="4"/>
      <c r="F448" s="4"/>
      <c r="G448" s="4"/>
    </row>
    <row r="449" spans="1:7" x14ac:dyDescent="0.5">
      <c r="A449" t="s">
        <v>20</v>
      </c>
      <c r="B449" s="4">
        <v>50</v>
      </c>
      <c r="C449" s="4"/>
      <c r="D449" s="4"/>
      <c r="E449" s="4"/>
      <c r="F449" s="4"/>
      <c r="G449" s="4"/>
    </row>
    <row r="450" spans="1:7" x14ac:dyDescent="0.5">
      <c r="A450" t="s">
        <v>20</v>
      </c>
      <c r="B450" s="4">
        <v>173</v>
      </c>
      <c r="C450" s="4"/>
      <c r="D450" s="4"/>
      <c r="E450" s="4"/>
      <c r="F450" s="4"/>
      <c r="G450" s="4"/>
    </row>
    <row r="451" spans="1:7" x14ac:dyDescent="0.5">
      <c r="A451" t="s">
        <v>20</v>
      </c>
      <c r="B451" s="4">
        <v>144</v>
      </c>
      <c r="C451" s="4"/>
      <c r="D451" s="4"/>
      <c r="E451" s="4"/>
      <c r="F451" s="4"/>
      <c r="G451" s="4"/>
    </row>
    <row r="452" spans="1:7" x14ac:dyDescent="0.5">
      <c r="A452" t="s">
        <v>20</v>
      </c>
      <c r="B452" s="4">
        <v>158</v>
      </c>
      <c r="C452" s="4"/>
      <c r="D452" s="4"/>
      <c r="E452" s="4"/>
      <c r="F452" s="4"/>
      <c r="G452" s="4"/>
    </row>
    <row r="453" spans="1:7" x14ac:dyDescent="0.5">
      <c r="A453" t="s">
        <v>20</v>
      </c>
      <c r="B453" s="4">
        <v>114</v>
      </c>
      <c r="C453" s="4"/>
      <c r="D453" s="4"/>
      <c r="E453" s="4"/>
      <c r="F453" s="4"/>
      <c r="G453" s="4"/>
    </row>
    <row r="454" spans="1:7" x14ac:dyDescent="0.5">
      <c r="A454" t="s">
        <v>20</v>
      </c>
      <c r="B454" s="4">
        <v>226</v>
      </c>
      <c r="C454" s="4"/>
      <c r="D454" s="4"/>
      <c r="E454" s="4"/>
      <c r="F454" s="4"/>
      <c r="G454" s="4"/>
    </row>
    <row r="455" spans="1:7" x14ac:dyDescent="0.5">
      <c r="A455" t="s">
        <v>20</v>
      </c>
      <c r="B455" s="4">
        <v>238</v>
      </c>
      <c r="C455" s="4"/>
      <c r="D455" s="4"/>
      <c r="E455" s="4"/>
      <c r="F455" s="4"/>
      <c r="G455" s="4"/>
    </row>
    <row r="456" spans="1:7" x14ac:dyDescent="0.5">
      <c r="A456" t="s">
        <v>20</v>
      </c>
      <c r="B456" s="4">
        <v>41</v>
      </c>
      <c r="C456" s="4"/>
      <c r="D456" s="4"/>
      <c r="E456" s="4"/>
      <c r="F456" s="4"/>
      <c r="G456" s="4"/>
    </row>
    <row r="457" spans="1:7" x14ac:dyDescent="0.5">
      <c r="A457" t="s">
        <v>20</v>
      </c>
      <c r="B457" s="4">
        <v>147</v>
      </c>
      <c r="C457" s="4"/>
      <c r="D457" s="4"/>
      <c r="E457" s="4"/>
      <c r="F457" s="4"/>
      <c r="G457" s="4"/>
    </row>
    <row r="458" spans="1:7" x14ac:dyDescent="0.5">
      <c r="A458" t="s">
        <v>20</v>
      </c>
      <c r="B458" s="4">
        <v>106</v>
      </c>
      <c r="C458" s="4"/>
      <c r="D458" s="4"/>
      <c r="E458" s="4"/>
      <c r="F458" s="4"/>
      <c r="G458" s="4"/>
    </row>
    <row r="459" spans="1:7" x14ac:dyDescent="0.5">
      <c r="A459" t="s">
        <v>20</v>
      </c>
      <c r="B459" s="4">
        <v>133</v>
      </c>
      <c r="C459" s="4"/>
      <c r="D459" s="4"/>
      <c r="E459" s="4"/>
      <c r="F459" s="4"/>
      <c r="G459" s="4"/>
    </row>
    <row r="460" spans="1:7" x14ac:dyDescent="0.5">
      <c r="A460" t="s">
        <v>20</v>
      </c>
      <c r="B460" s="4">
        <v>82</v>
      </c>
      <c r="C460" s="4"/>
      <c r="D460" s="4"/>
      <c r="E460" s="4"/>
      <c r="F460" s="4"/>
      <c r="G460" s="4"/>
    </row>
    <row r="461" spans="1:7" x14ac:dyDescent="0.5">
      <c r="A461" t="s">
        <v>20</v>
      </c>
      <c r="B461" s="4">
        <v>144</v>
      </c>
      <c r="C461" s="4"/>
      <c r="D461" s="4"/>
      <c r="E461" s="4"/>
      <c r="F461" s="4"/>
      <c r="G461" s="4"/>
    </row>
    <row r="462" spans="1:7" x14ac:dyDescent="0.5">
      <c r="A462" t="s">
        <v>20</v>
      </c>
      <c r="B462" s="4">
        <v>223</v>
      </c>
      <c r="C462" s="4"/>
      <c r="D462" s="4"/>
      <c r="E462" s="4"/>
      <c r="F462" s="4"/>
      <c r="G462" s="4"/>
    </row>
    <row r="463" spans="1:7" x14ac:dyDescent="0.5">
      <c r="A463" t="s">
        <v>20</v>
      </c>
      <c r="B463" s="4">
        <v>166</v>
      </c>
      <c r="C463" s="4"/>
      <c r="D463" s="4"/>
      <c r="E463" s="4"/>
      <c r="F463" s="4"/>
      <c r="G463" s="4"/>
    </row>
    <row r="464" spans="1:7" x14ac:dyDescent="0.5">
      <c r="A464" t="s">
        <v>20</v>
      </c>
      <c r="B464" s="4">
        <v>207</v>
      </c>
      <c r="C464" s="4"/>
      <c r="D464" s="4"/>
      <c r="E464" s="4"/>
      <c r="F464" s="4"/>
      <c r="G464" s="4"/>
    </row>
    <row r="465" spans="1:7" x14ac:dyDescent="0.5">
      <c r="A465" t="s">
        <v>20</v>
      </c>
      <c r="B465" s="4">
        <v>41</v>
      </c>
      <c r="C465" s="4"/>
      <c r="D465" s="4"/>
      <c r="E465" s="4"/>
      <c r="F465" s="4"/>
      <c r="G465" s="4"/>
    </row>
    <row r="466" spans="1:7" x14ac:dyDescent="0.5">
      <c r="A466" t="s">
        <v>20</v>
      </c>
      <c r="B466" s="4">
        <v>157</v>
      </c>
      <c r="C466" s="4"/>
      <c r="D466" s="4"/>
      <c r="E466" s="4"/>
      <c r="F466" s="4"/>
      <c r="G466" s="4"/>
    </row>
    <row r="467" spans="1:7" x14ac:dyDescent="0.5">
      <c r="A467" t="s">
        <v>20</v>
      </c>
      <c r="B467" s="4">
        <v>142</v>
      </c>
      <c r="C467" s="4"/>
      <c r="D467" s="4"/>
      <c r="E467" s="4"/>
      <c r="F467" s="4"/>
      <c r="G467" s="4"/>
    </row>
    <row r="468" spans="1:7" x14ac:dyDescent="0.5">
      <c r="A468" t="s">
        <v>20</v>
      </c>
      <c r="B468" s="4">
        <v>134</v>
      </c>
      <c r="C468" s="4"/>
      <c r="D468" s="4"/>
      <c r="E468" s="4"/>
      <c r="F468" s="4"/>
      <c r="G468" s="4"/>
    </row>
    <row r="469" spans="1:7" x14ac:dyDescent="0.5">
      <c r="A469" t="s">
        <v>20</v>
      </c>
      <c r="B469" s="4">
        <v>170</v>
      </c>
      <c r="C469" s="4"/>
      <c r="D469" s="4"/>
      <c r="E469" s="4"/>
      <c r="F469" s="4"/>
      <c r="G469" s="4"/>
    </row>
    <row r="470" spans="1:7" x14ac:dyDescent="0.5">
      <c r="A470" t="s">
        <v>20</v>
      </c>
      <c r="B470" s="4">
        <v>249</v>
      </c>
      <c r="C470" s="4"/>
      <c r="D470" s="4"/>
      <c r="E470" s="4"/>
      <c r="F470" s="4"/>
      <c r="G470" s="4"/>
    </row>
    <row r="471" spans="1:7" x14ac:dyDescent="0.5">
      <c r="A471" t="s">
        <v>20</v>
      </c>
      <c r="B471" s="4">
        <v>157</v>
      </c>
      <c r="C471" s="4"/>
      <c r="D471" s="4"/>
      <c r="E471" s="4"/>
      <c r="F471" s="4"/>
      <c r="G471" s="4"/>
    </row>
    <row r="472" spans="1:7" x14ac:dyDescent="0.5">
      <c r="A472" t="s">
        <v>20</v>
      </c>
      <c r="B472" s="4">
        <v>140</v>
      </c>
      <c r="C472" s="4"/>
      <c r="D472" s="4"/>
      <c r="E472" s="4"/>
      <c r="F472" s="4"/>
      <c r="G472" s="4"/>
    </row>
    <row r="473" spans="1:7" x14ac:dyDescent="0.5">
      <c r="A473" t="s">
        <v>20</v>
      </c>
      <c r="B473" s="4">
        <v>65</v>
      </c>
      <c r="C473" s="4"/>
      <c r="D473" s="4"/>
      <c r="E473" s="4"/>
      <c r="F473" s="4"/>
      <c r="G473" s="4"/>
    </row>
    <row r="474" spans="1:7" x14ac:dyDescent="0.5">
      <c r="A474" t="s">
        <v>20</v>
      </c>
      <c r="B474" s="4">
        <v>126</v>
      </c>
      <c r="C474" s="4"/>
      <c r="D474" s="4"/>
      <c r="E474" s="4"/>
      <c r="F474" s="4"/>
      <c r="G474" s="4"/>
    </row>
    <row r="475" spans="1:7" x14ac:dyDescent="0.5">
      <c r="A475" t="s">
        <v>20</v>
      </c>
      <c r="B475" s="4">
        <v>96</v>
      </c>
      <c r="C475" s="4"/>
      <c r="D475" s="4"/>
      <c r="E475" s="4"/>
      <c r="F475" s="4"/>
      <c r="G475" s="4"/>
    </row>
    <row r="476" spans="1:7" x14ac:dyDescent="0.5">
      <c r="A476" t="s">
        <v>20</v>
      </c>
      <c r="B476" s="4">
        <v>222</v>
      </c>
      <c r="C476" s="4"/>
      <c r="D476" s="4"/>
      <c r="E476" s="4"/>
      <c r="F476" s="4"/>
      <c r="G476" s="4"/>
    </row>
    <row r="477" spans="1:7" x14ac:dyDescent="0.5">
      <c r="A477" t="s">
        <v>20</v>
      </c>
      <c r="B477" s="4">
        <v>50</v>
      </c>
      <c r="C477" s="4"/>
      <c r="D477" s="4"/>
      <c r="E477" s="4"/>
      <c r="F477" s="4"/>
      <c r="G477" s="4"/>
    </row>
    <row r="478" spans="1:7" x14ac:dyDescent="0.5">
      <c r="A478" t="s">
        <v>20</v>
      </c>
      <c r="B478" s="4">
        <v>138</v>
      </c>
      <c r="C478" s="4"/>
      <c r="D478" s="4"/>
      <c r="E478" s="4"/>
      <c r="F478" s="4"/>
      <c r="G478" s="4"/>
    </row>
    <row r="479" spans="1:7" x14ac:dyDescent="0.5">
      <c r="A479" t="s">
        <v>20</v>
      </c>
      <c r="B479" s="4">
        <v>107</v>
      </c>
      <c r="C479" s="4"/>
      <c r="D479" s="4"/>
      <c r="E479" s="4"/>
      <c r="F479" s="4"/>
      <c r="G479" s="4"/>
    </row>
    <row r="480" spans="1:7" x14ac:dyDescent="0.5">
      <c r="A480" t="s">
        <v>20</v>
      </c>
      <c r="B480" s="4">
        <v>101</v>
      </c>
      <c r="C480" s="4"/>
      <c r="D480" s="4"/>
      <c r="E480" s="4"/>
      <c r="F480" s="4"/>
      <c r="G480" s="4"/>
    </row>
    <row r="481" spans="1:7" x14ac:dyDescent="0.5">
      <c r="A481" t="s">
        <v>20</v>
      </c>
      <c r="B481" s="4">
        <v>219</v>
      </c>
      <c r="C481" s="4"/>
      <c r="D481" s="4"/>
      <c r="E481" s="4"/>
      <c r="F481" s="4"/>
      <c r="G481" s="4"/>
    </row>
    <row r="482" spans="1:7" x14ac:dyDescent="0.5">
      <c r="A482" t="s">
        <v>20</v>
      </c>
      <c r="B482" s="4">
        <v>52</v>
      </c>
      <c r="C482" s="4"/>
      <c r="D482" s="4"/>
      <c r="E482" s="4"/>
      <c r="F482" s="4"/>
      <c r="G482" s="4"/>
    </row>
    <row r="483" spans="1:7" x14ac:dyDescent="0.5">
      <c r="A483" t="s">
        <v>20</v>
      </c>
      <c r="B483" s="4">
        <v>80</v>
      </c>
      <c r="C483" s="4"/>
      <c r="D483" s="4"/>
      <c r="E483" s="4"/>
      <c r="F483" s="4"/>
      <c r="G483" s="4"/>
    </row>
    <row r="484" spans="1:7" x14ac:dyDescent="0.5">
      <c r="A484" t="s">
        <v>20</v>
      </c>
      <c r="B484" s="4">
        <v>179</v>
      </c>
      <c r="C484" s="4"/>
      <c r="D484" s="4"/>
      <c r="E484" s="4"/>
      <c r="F484" s="4"/>
      <c r="G484" s="4"/>
    </row>
    <row r="485" spans="1:7" x14ac:dyDescent="0.5">
      <c r="A485" t="s">
        <v>20</v>
      </c>
      <c r="B485" s="4">
        <v>100</v>
      </c>
      <c r="C485" s="4"/>
      <c r="D485" s="4"/>
      <c r="E485" s="4"/>
      <c r="F485" s="4"/>
      <c r="G485" s="4"/>
    </row>
    <row r="486" spans="1:7" x14ac:dyDescent="0.5">
      <c r="A486" t="s">
        <v>20</v>
      </c>
      <c r="B486" s="4">
        <v>107</v>
      </c>
      <c r="C486" s="4"/>
      <c r="D486" s="4"/>
      <c r="E486" s="4"/>
      <c r="F486" s="4"/>
      <c r="G486" s="4"/>
    </row>
    <row r="487" spans="1:7" x14ac:dyDescent="0.5">
      <c r="A487" t="s">
        <v>20</v>
      </c>
      <c r="B487" s="4">
        <v>123</v>
      </c>
      <c r="C487" s="4"/>
      <c r="D487" s="4"/>
      <c r="E487" s="4"/>
      <c r="F487" s="4"/>
      <c r="G487" s="4"/>
    </row>
    <row r="488" spans="1:7" x14ac:dyDescent="0.5">
      <c r="A488" t="s">
        <v>20</v>
      </c>
      <c r="B488" s="4">
        <v>137</v>
      </c>
      <c r="C488" s="4"/>
      <c r="D488" s="4"/>
      <c r="E488" s="4"/>
      <c r="F488" s="4"/>
      <c r="G488" s="4"/>
    </row>
    <row r="489" spans="1:7" x14ac:dyDescent="0.5">
      <c r="A489" t="s">
        <v>20</v>
      </c>
      <c r="B489" s="4">
        <v>56</v>
      </c>
      <c r="C489" s="4"/>
      <c r="D489" s="4"/>
      <c r="E489" s="4"/>
      <c r="F489" s="4"/>
      <c r="G489" s="4"/>
    </row>
    <row r="490" spans="1:7" x14ac:dyDescent="0.5">
      <c r="A490" t="s">
        <v>20</v>
      </c>
      <c r="B490" s="4">
        <v>40</v>
      </c>
      <c r="C490" s="4"/>
      <c r="D490" s="4"/>
      <c r="E490" s="4"/>
      <c r="F490" s="4"/>
      <c r="G490" s="4"/>
    </row>
    <row r="491" spans="1:7" x14ac:dyDescent="0.5">
      <c r="A491" t="s">
        <v>20</v>
      </c>
      <c r="B491" s="4">
        <v>245</v>
      </c>
      <c r="C491" s="4"/>
      <c r="D491" s="4"/>
      <c r="E491" s="4"/>
      <c r="F491" s="4"/>
      <c r="G491" s="4"/>
    </row>
    <row r="492" spans="1:7" x14ac:dyDescent="0.5">
      <c r="A492" t="s">
        <v>20</v>
      </c>
      <c r="B492" s="4">
        <v>98</v>
      </c>
      <c r="C492" s="4"/>
      <c r="D492" s="4"/>
      <c r="E492" s="4"/>
      <c r="F492" s="4"/>
      <c r="G492" s="4"/>
    </row>
    <row r="493" spans="1:7" x14ac:dyDescent="0.5">
      <c r="A493" t="s">
        <v>20</v>
      </c>
      <c r="B493" s="4">
        <v>112</v>
      </c>
      <c r="C493" s="4"/>
      <c r="D493" s="4"/>
      <c r="E493" s="4"/>
      <c r="F493" s="4"/>
      <c r="G493" s="4"/>
    </row>
    <row r="494" spans="1:7" x14ac:dyDescent="0.5">
      <c r="A494" t="s">
        <v>20</v>
      </c>
      <c r="B494" s="4">
        <v>126</v>
      </c>
      <c r="C494" s="4"/>
      <c r="D494" s="4"/>
      <c r="E494" s="4"/>
      <c r="F494" s="4"/>
      <c r="G494" s="4"/>
    </row>
    <row r="495" spans="1:7" x14ac:dyDescent="0.5">
      <c r="A495" t="s">
        <v>20</v>
      </c>
      <c r="B495" s="4">
        <v>154</v>
      </c>
      <c r="C495" s="4"/>
      <c r="D495" s="4"/>
      <c r="E495" s="4"/>
      <c r="F495" s="4"/>
      <c r="G495" s="4"/>
    </row>
    <row r="496" spans="1:7" x14ac:dyDescent="0.5">
      <c r="A496" t="s">
        <v>20</v>
      </c>
      <c r="B496" s="4">
        <v>149</v>
      </c>
      <c r="C496" s="4"/>
      <c r="D496" s="4"/>
      <c r="E496" s="4"/>
      <c r="F496" s="4"/>
      <c r="G496" s="4"/>
    </row>
    <row r="497" spans="1:7" x14ac:dyDescent="0.5">
      <c r="A497" t="s">
        <v>20</v>
      </c>
      <c r="B497" s="4">
        <v>83</v>
      </c>
      <c r="C497" s="4"/>
      <c r="D497" s="4"/>
      <c r="E497" s="4"/>
      <c r="F497" s="4"/>
      <c r="G497" s="4"/>
    </row>
    <row r="498" spans="1:7" x14ac:dyDescent="0.5">
      <c r="A498" t="s">
        <v>20</v>
      </c>
      <c r="B498" s="4">
        <v>48</v>
      </c>
      <c r="C498" s="4"/>
      <c r="D498" s="4"/>
      <c r="E498" s="4"/>
      <c r="F498" s="4"/>
      <c r="G498" s="4"/>
    </row>
    <row r="499" spans="1:7" x14ac:dyDescent="0.5">
      <c r="A499" t="s">
        <v>20</v>
      </c>
      <c r="B499" s="4">
        <v>269</v>
      </c>
      <c r="C499" s="4"/>
      <c r="D499" s="4"/>
      <c r="E499" s="4"/>
      <c r="F499" s="4"/>
      <c r="G499" s="4"/>
    </row>
    <row r="500" spans="1:7" x14ac:dyDescent="0.5">
      <c r="A500" t="s">
        <v>20</v>
      </c>
      <c r="B500" s="4">
        <v>207</v>
      </c>
      <c r="C500" s="4"/>
      <c r="D500" s="4"/>
      <c r="E500" s="4"/>
      <c r="F500" s="4"/>
      <c r="G500" s="4"/>
    </row>
    <row r="501" spans="1:7" x14ac:dyDescent="0.5">
      <c r="A501" t="s">
        <v>20</v>
      </c>
      <c r="B501" s="4">
        <v>279</v>
      </c>
      <c r="C501" s="4"/>
      <c r="D501" s="4"/>
      <c r="E501" s="4"/>
      <c r="F501" s="4"/>
      <c r="G501" s="4"/>
    </row>
    <row r="502" spans="1:7" x14ac:dyDescent="0.5">
      <c r="A502" t="s">
        <v>20</v>
      </c>
      <c r="B502" s="4">
        <v>132</v>
      </c>
      <c r="C502" s="4"/>
      <c r="D502" s="4"/>
      <c r="E502" s="4"/>
      <c r="F502" s="4"/>
      <c r="G502" s="4"/>
    </row>
    <row r="503" spans="1:7" x14ac:dyDescent="0.5">
      <c r="A503" t="s">
        <v>20</v>
      </c>
      <c r="B503" s="4">
        <v>158</v>
      </c>
      <c r="C503" s="4"/>
      <c r="D503" s="4"/>
      <c r="E503" s="4"/>
      <c r="F503" s="4"/>
      <c r="G503" s="4"/>
    </row>
    <row r="504" spans="1:7" x14ac:dyDescent="0.5">
      <c r="A504" t="s">
        <v>20</v>
      </c>
      <c r="B504" s="4">
        <v>128</v>
      </c>
      <c r="C504" s="4"/>
      <c r="D504" s="4"/>
      <c r="E504" s="4"/>
      <c r="F504" s="4"/>
      <c r="G504" s="4"/>
    </row>
    <row r="505" spans="1:7" x14ac:dyDescent="0.5">
      <c r="A505" t="s">
        <v>20</v>
      </c>
      <c r="B505" s="4">
        <v>88</v>
      </c>
      <c r="C505" s="4"/>
      <c r="D505" s="4"/>
      <c r="E505" s="4"/>
      <c r="F505" s="4"/>
      <c r="G505" s="4"/>
    </row>
    <row r="506" spans="1:7" x14ac:dyDescent="0.5">
      <c r="A506" t="s">
        <v>20</v>
      </c>
      <c r="B506" s="4">
        <v>165</v>
      </c>
      <c r="C506" s="4"/>
      <c r="D506" s="4"/>
      <c r="E506" s="4"/>
      <c r="F506" s="4"/>
      <c r="G506" s="4"/>
    </row>
    <row r="507" spans="1:7" x14ac:dyDescent="0.5">
      <c r="A507" t="s">
        <v>20</v>
      </c>
      <c r="B507" s="4">
        <v>133</v>
      </c>
      <c r="C507" s="4"/>
      <c r="D507" s="4"/>
      <c r="E507" s="4"/>
      <c r="F507" s="4"/>
      <c r="G507" s="4"/>
    </row>
    <row r="508" spans="1:7" x14ac:dyDescent="0.5">
      <c r="A508" t="s">
        <v>20</v>
      </c>
      <c r="B508" s="4">
        <v>139</v>
      </c>
      <c r="C508" s="4"/>
      <c r="D508" s="4"/>
      <c r="E508" s="4"/>
      <c r="F508" s="4"/>
      <c r="G508" s="4"/>
    </row>
    <row r="509" spans="1:7" x14ac:dyDescent="0.5">
      <c r="A509" t="s">
        <v>20</v>
      </c>
      <c r="B509" s="4">
        <v>55</v>
      </c>
      <c r="C509" s="4"/>
      <c r="D509" s="4"/>
      <c r="E509" s="4"/>
      <c r="F509" s="4"/>
      <c r="G509" s="4"/>
    </row>
    <row r="510" spans="1:7" x14ac:dyDescent="0.5">
      <c r="A510" t="s">
        <v>20</v>
      </c>
      <c r="B510" s="4">
        <v>363</v>
      </c>
      <c r="C510" s="4"/>
      <c r="D510" s="4"/>
      <c r="E510" s="4"/>
      <c r="F510" s="4"/>
      <c r="G510" s="4"/>
    </row>
    <row r="511" spans="1:7" x14ac:dyDescent="0.5">
      <c r="A511" t="s">
        <v>20</v>
      </c>
      <c r="B511" s="4">
        <v>110</v>
      </c>
      <c r="C511" s="4"/>
      <c r="D511" s="4"/>
      <c r="E511" s="4"/>
      <c r="F511" s="4"/>
      <c r="G511" s="4"/>
    </row>
    <row r="512" spans="1:7" x14ac:dyDescent="0.5">
      <c r="A512" t="s">
        <v>20</v>
      </c>
      <c r="B512" s="4">
        <v>114</v>
      </c>
      <c r="C512" s="4"/>
      <c r="D512" s="4"/>
      <c r="E512" s="4"/>
      <c r="F512" s="4"/>
      <c r="G512" s="4"/>
    </row>
    <row r="513" spans="1:7" x14ac:dyDescent="0.5">
      <c r="A513" t="s">
        <v>20</v>
      </c>
      <c r="B513" s="4">
        <v>217</v>
      </c>
      <c r="C513" s="4"/>
      <c r="D513" s="4"/>
      <c r="E513" s="4"/>
      <c r="F513" s="4"/>
      <c r="G513" s="4"/>
    </row>
    <row r="514" spans="1:7" x14ac:dyDescent="0.5">
      <c r="A514" t="s">
        <v>20</v>
      </c>
      <c r="B514" s="4">
        <v>110</v>
      </c>
      <c r="C514" s="4"/>
      <c r="D514" s="4"/>
      <c r="E514" s="4"/>
      <c r="F514" s="4"/>
      <c r="G514" s="4"/>
    </row>
    <row r="515" spans="1:7" x14ac:dyDescent="0.5">
      <c r="A515" t="s">
        <v>20</v>
      </c>
      <c r="B515" s="4">
        <v>113</v>
      </c>
      <c r="C515" s="4"/>
      <c r="D515" s="4"/>
      <c r="E515" s="4"/>
      <c r="F515" s="4"/>
      <c r="G515" s="4"/>
    </row>
    <row r="516" spans="1:7" x14ac:dyDescent="0.5">
      <c r="A516" t="s">
        <v>20</v>
      </c>
      <c r="B516" s="4">
        <v>80</v>
      </c>
      <c r="C516" s="4"/>
      <c r="D516" s="4"/>
      <c r="E516" s="4"/>
      <c r="F516" s="4"/>
      <c r="G516" s="4"/>
    </row>
    <row r="517" spans="1:7" x14ac:dyDescent="0.5">
      <c r="A517" t="s">
        <v>20</v>
      </c>
      <c r="B517" s="4">
        <v>249</v>
      </c>
      <c r="C517" s="4"/>
      <c r="D517" s="4"/>
      <c r="E517" s="4"/>
      <c r="F517" s="4"/>
      <c r="G517" s="4"/>
    </row>
    <row r="518" spans="1:7" x14ac:dyDescent="0.5">
      <c r="A518" t="s">
        <v>20</v>
      </c>
      <c r="B518" s="4">
        <v>186</v>
      </c>
      <c r="C518" s="4"/>
      <c r="D518" s="4"/>
      <c r="E518" s="4"/>
      <c r="F518" s="4"/>
      <c r="G518" s="4"/>
    </row>
    <row r="519" spans="1:7" x14ac:dyDescent="0.5">
      <c r="A519" t="s">
        <v>20</v>
      </c>
      <c r="B519" s="4">
        <v>156</v>
      </c>
      <c r="C519" s="4"/>
      <c r="D519" s="4"/>
      <c r="E519" s="4"/>
      <c r="F519" s="4"/>
      <c r="G519" s="4"/>
    </row>
    <row r="520" spans="1:7" x14ac:dyDescent="0.5">
      <c r="A520" t="s">
        <v>20</v>
      </c>
      <c r="B520" s="4">
        <v>148</v>
      </c>
      <c r="C520" s="4"/>
      <c r="D520" s="4"/>
      <c r="E520" s="4"/>
      <c r="F520" s="4"/>
      <c r="G520" s="4"/>
    </row>
    <row r="521" spans="1:7" x14ac:dyDescent="0.5">
      <c r="A521" t="s">
        <v>20</v>
      </c>
      <c r="B521" s="4">
        <v>174</v>
      </c>
      <c r="C521" s="4"/>
      <c r="D521" s="4"/>
      <c r="E521" s="4"/>
      <c r="F521" s="4"/>
      <c r="G521" s="4"/>
    </row>
    <row r="522" spans="1:7" x14ac:dyDescent="0.5">
      <c r="A522" t="s">
        <v>20</v>
      </c>
      <c r="B522" s="4">
        <v>42</v>
      </c>
      <c r="C522" s="4"/>
      <c r="D522" s="4"/>
      <c r="E522" s="4"/>
      <c r="F522" s="4"/>
      <c r="G522" s="4"/>
    </row>
    <row r="523" spans="1:7" x14ac:dyDescent="0.5">
      <c r="A523" t="s">
        <v>20</v>
      </c>
      <c r="B523" s="4">
        <v>130</v>
      </c>
      <c r="C523" s="4"/>
      <c r="D523" s="4"/>
      <c r="E523" s="4"/>
      <c r="F523" s="4"/>
      <c r="G523" s="4"/>
    </row>
    <row r="524" spans="1:7" x14ac:dyDescent="0.5">
      <c r="A524" t="s">
        <v>20</v>
      </c>
      <c r="B524" s="4">
        <v>122</v>
      </c>
      <c r="C524" s="4"/>
      <c r="D524" s="4"/>
      <c r="E524" s="4"/>
      <c r="F524" s="4"/>
      <c r="G524" s="4"/>
    </row>
    <row r="525" spans="1:7" x14ac:dyDescent="0.5">
      <c r="A525" t="s">
        <v>20</v>
      </c>
      <c r="B525" s="4">
        <v>127</v>
      </c>
      <c r="C525" s="4"/>
      <c r="D525" s="4"/>
      <c r="E525" s="4"/>
      <c r="F525" s="4"/>
      <c r="G525" s="4"/>
    </row>
    <row r="526" spans="1:7" x14ac:dyDescent="0.5">
      <c r="A526" t="s">
        <v>20</v>
      </c>
      <c r="B526" s="4">
        <v>26</v>
      </c>
      <c r="C526" s="4"/>
      <c r="D526" s="4"/>
      <c r="E526" s="4"/>
      <c r="F526" s="4"/>
      <c r="G526" s="4"/>
    </row>
    <row r="527" spans="1:7" x14ac:dyDescent="0.5">
      <c r="A527" t="s">
        <v>20</v>
      </c>
      <c r="B527" s="4">
        <v>148</v>
      </c>
      <c r="C527" s="4"/>
      <c r="D527" s="4"/>
      <c r="E527" s="4"/>
      <c r="F527" s="4"/>
      <c r="G527" s="4"/>
    </row>
    <row r="528" spans="1:7" x14ac:dyDescent="0.5">
      <c r="A528" t="s">
        <v>20</v>
      </c>
      <c r="B528" s="4">
        <v>181</v>
      </c>
      <c r="C528" s="4"/>
      <c r="D528" s="4"/>
      <c r="E528" s="4"/>
      <c r="F528" s="4"/>
      <c r="G528" s="4"/>
    </row>
    <row r="529" spans="1:7" x14ac:dyDescent="0.5">
      <c r="A529" t="s">
        <v>20</v>
      </c>
      <c r="B529" s="4">
        <v>112</v>
      </c>
      <c r="C529" s="4"/>
      <c r="D529" s="4"/>
      <c r="E529" s="4"/>
      <c r="F529" s="4"/>
      <c r="G529" s="4"/>
    </row>
    <row r="530" spans="1:7" x14ac:dyDescent="0.5">
      <c r="A530" t="s">
        <v>20</v>
      </c>
      <c r="B530" s="4">
        <v>180</v>
      </c>
      <c r="C530" s="4"/>
      <c r="D530" s="4"/>
      <c r="E530" s="4"/>
      <c r="F530" s="4"/>
      <c r="G530" s="4"/>
    </row>
    <row r="531" spans="1:7" x14ac:dyDescent="0.5">
      <c r="A531" t="s">
        <v>20</v>
      </c>
      <c r="B531" s="4">
        <v>43</v>
      </c>
      <c r="C531" s="4"/>
      <c r="D531" s="4"/>
      <c r="E531" s="4"/>
      <c r="F531" s="4"/>
      <c r="G531" s="4"/>
    </row>
    <row r="532" spans="1:7" x14ac:dyDescent="0.5">
      <c r="A532" t="s">
        <v>20</v>
      </c>
      <c r="B532" s="4">
        <v>59</v>
      </c>
      <c r="C532" s="4"/>
      <c r="D532" s="4"/>
      <c r="E532" s="4"/>
      <c r="F532" s="4"/>
      <c r="G532" s="4"/>
    </row>
    <row r="533" spans="1:7" x14ac:dyDescent="0.5">
      <c r="A533" t="s">
        <v>20</v>
      </c>
      <c r="B533" s="4">
        <v>48</v>
      </c>
      <c r="C533" s="4"/>
      <c r="D533" s="4"/>
      <c r="E533" s="4"/>
      <c r="F533" s="4"/>
      <c r="G533" s="4"/>
    </row>
    <row r="534" spans="1:7" x14ac:dyDescent="0.5">
      <c r="A534" t="s">
        <v>20</v>
      </c>
      <c r="B534" s="4">
        <v>53</v>
      </c>
      <c r="C534" s="4"/>
      <c r="D534" s="4"/>
      <c r="E534" s="4"/>
      <c r="F534" s="4"/>
      <c r="G534" s="4"/>
    </row>
    <row r="535" spans="1:7" x14ac:dyDescent="0.5">
      <c r="A535" t="s">
        <v>20</v>
      </c>
      <c r="B535" s="4">
        <v>92</v>
      </c>
      <c r="C535" s="4"/>
      <c r="D535" s="4"/>
      <c r="E535" s="4"/>
      <c r="F535" s="4"/>
      <c r="G535" s="4"/>
    </row>
    <row r="536" spans="1:7" x14ac:dyDescent="0.5">
      <c r="A536" t="s">
        <v>20</v>
      </c>
      <c r="B536" s="4">
        <v>27</v>
      </c>
      <c r="C536" s="4"/>
      <c r="D536" s="4"/>
      <c r="E536" s="4"/>
      <c r="F536" s="4"/>
      <c r="G536" s="4"/>
    </row>
    <row r="537" spans="1:7" x14ac:dyDescent="0.5">
      <c r="A537" t="s">
        <v>20</v>
      </c>
      <c r="B537" s="4">
        <v>164</v>
      </c>
      <c r="C537" s="4"/>
      <c r="D537" s="4"/>
      <c r="E537" s="4"/>
      <c r="F537" s="4"/>
      <c r="G537" s="4"/>
    </row>
    <row r="538" spans="1:7" x14ac:dyDescent="0.5">
      <c r="A538" t="s">
        <v>20</v>
      </c>
      <c r="B538" s="4">
        <v>254</v>
      </c>
      <c r="C538" s="4"/>
      <c r="D538" s="4"/>
      <c r="E538" s="4"/>
      <c r="F538" s="4"/>
      <c r="G538" s="4"/>
    </row>
    <row r="539" spans="1:7" x14ac:dyDescent="0.5">
      <c r="A539" t="s">
        <v>20</v>
      </c>
      <c r="B539" s="4">
        <v>295</v>
      </c>
      <c r="C539" s="4"/>
      <c r="D539" s="4"/>
      <c r="E539" s="4"/>
      <c r="F539" s="4"/>
      <c r="G539" s="4"/>
    </row>
    <row r="540" spans="1:7" x14ac:dyDescent="0.5">
      <c r="A540" t="s">
        <v>20</v>
      </c>
      <c r="B540" s="4">
        <v>191</v>
      </c>
      <c r="C540" s="4"/>
      <c r="D540" s="4"/>
      <c r="E540" s="4"/>
      <c r="F540" s="4"/>
      <c r="G540" s="4"/>
    </row>
    <row r="541" spans="1:7" x14ac:dyDescent="0.5">
      <c r="A541" t="s">
        <v>20</v>
      </c>
      <c r="B541" s="4">
        <v>186</v>
      </c>
      <c r="C541" s="4"/>
      <c r="D541" s="4"/>
      <c r="E541" s="4"/>
      <c r="F541" s="4"/>
      <c r="G541" s="4"/>
    </row>
    <row r="542" spans="1:7" x14ac:dyDescent="0.5">
      <c r="A542" t="s">
        <v>20</v>
      </c>
      <c r="B542" s="4">
        <v>169</v>
      </c>
      <c r="C542" s="4"/>
      <c r="D542" s="4"/>
      <c r="E542" s="4"/>
      <c r="F542" s="4"/>
      <c r="G542" s="4"/>
    </row>
    <row r="543" spans="1:7" x14ac:dyDescent="0.5">
      <c r="A543" t="s">
        <v>20</v>
      </c>
      <c r="B543" s="4">
        <v>299</v>
      </c>
      <c r="C543" s="4"/>
      <c r="D543" s="4"/>
      <c r="E543" s="4"/>
      <c r="F543" s="4"/>
      <c r="G543" s="4"/>
    </row>
    <row r="544" spans="1:7" x14ac:dyDescent="0.5">
      <c r="A544" t="s">
        <v>20</v>
      </c>
      <c r="B544" s="4">
        <v>86</v>
      </c>
      <c r="C544" s="4"/>
      <c r="D544" s="4"/>
      <c r="E544" s="4"/>
      <c r="F544" s="4"/>
      <c r="G544" s="4"/>
    </row>
    <row r="545" spans="1:7" x14ac:dyDescent="0.5">
      <c r="A545" t="s">
        <v>20</v>
      </c>
      <c r="B545" s="4">
        <v>64</v>
      </c>
      <c r="C545" s="4"/>
      <c r="D545" s="4"/>
      <c r="E545" s="4"/>
      <c r="F545" s="4"/>
      <c r="G545" s="4"/>
    </row>
    <row r="546" spans="1:7" x14ac:dyDescent="0.5">
      <c r="A546" t="s">
        <v>20</v>
      </c>
      <c r="B546" s="4">
        <v>89</v>
      </c>
      <c r="C546" s="4"/>
      <c r="D546" s="4"/>
      <c r="E546" s="4"/>
      <c r="F546" s="4"/>
      <c r="G546" s="4"/>
    </row>
    <row r="547" spans="1:7" x14ac:dyDescent="0.5">
      <c r="A547" t="s">
        <v>20</v>
      </c>
      <c r="B547" s="4">
        <v>337</v>
      </c>
      <c r="C547" s="4"/>
      <c r="D547" s="4"/>
      <c r="E547" s="4"/>
      <c r="F547" s="4"/>
      <c r="G547" s="4"/>
    </row>
    <row r="548" spans="1:7" x14ac:dyDescent="0.5">
      <c r="A548" t="s">
        <v>20</v>
      </c>
      <c r="B548" s="4">
        <v>34</v>
      </c>
      <c r="C548" s="4"/>
      <c r="D548" s="4"/>
      <c r="E548" s="4"/>
      <c r="F548" s="4"/>
      <c r="G548" s="4"/>
    </row>
    <row r="549" spans="1:7" x14ac:dyDescent="0.5">
      <c r="A549" t="s">
        <v>20</v>
      </c>
      <c r="B549" s="4">
        <v>32</v>
      </c>
      <c r="C549" s="4"/>
      <c r="D549" s="4"/>
      <c r="E549" s="4"/>
      <c r="F549" s="4"/>
      <c r="G549" s="4"/>
    </row>
    <row r="550" spans="1:7" x14ac:dyDescent="0.5">
      <c r="A550" t="s">
        <v>20</v>
      </c>
      <c r="B550" s="4">
        <v>202</v>
      </c>
      <c r="C550" s="4"/>
      <c r="D550" s="4"/>
      <c r="E550" s="4"/>
      <c r="F550" s="4"/>
      <c r="G550" s="4"/>
    </row>
    <row r="551" spans="1:7" x14ac:dyDescent="0.5">
      <c r="A551" t="s">
        <v>20</v>
      </c>
      <c r="B551" s="4">
        <v>80</v>
      </c>
      <c r="C551" s="4"/>
      <c r="D551" s="4"/>
      <c r="E551" s="4"/>
      <c r="F551" s="4"/>
      <c r="G551" s="4"/>
    </row>
    <row r="552" spans="1:7" x14ac:dyDescent="0.5">
      <c r="A552" t="s">
        <v>20</v>
      </c>
      <c r="B552" s="4">
        <v>32</v>
      </c>
      <c r="C552" s="4"/>
      <c r="D552" s="4"/>
      <c r="E552" s="4"/>
      <c r="F552" s="4"/>
      <c r="G552" s="4"/>
    </row>
    <row r="553" spans="1:7" x14ac:dyDescent="0.5">
      <c r="A553" t="s">
        <v>20</v>
      </c>
      <c r="B553" s="4">
        <v>16</v>
      </c>
      <c r="C553" s="4"/>
      <c r="D553" s="4"/>
      <c r="E553" s="4"/>
      <c r="F553" s="4"/>
      <c r="G553" s="4"/>
    </row>
    <row r="554" spans="1:7" x14ac:dyDescent="0.5">
      <c r="A554" t="s">
        <v>20</v>
      </c>
      <c r="B554" s="4">
        <v>53</v>
      </c>
      <c r="C554" s="4"/>
      <c r="D554" s="4"/>
      <c r="E554" s="4"/>
      <c r="F554" s="4"/>
      <c r="G554" s="4"/>
    </row>
    <row r="555" spans="1:7" x14ac:dyDescent="0.5">
      <c r="A555" t="s">
        <v>20</v>
      </c>
      <c r="B555" s="4">
        <v>83</v>
      </c>
      <c r="C555" s="4"/>
      <c r="D555" s="4"/>
      <c r="E555" s="4"/>
      <c r="F555" s="4"/>
      <c r="G555" s="4"/>
    </row>
    <row r="556" spans="1:7" x14ac:dyDescent="0.5">
      <c r="A556" t="s">
        <v>20</v>
      </c>
      <c r="B556" s="4">
        <v>130</v>
      </c>
      <c r="C556" s="4"/>
      <c r="D556" s="4"/>
      <c r="E556" s="4"/>
      <c r="F556" s="4"/>
      <c r="G556" s="4"/>
    </row>
    <row r="557" spans="1:7" x14ac:dyDescent="0.5">
      <c r="A557" t="s">
        <v>20</v>
      </c>
      <c r="B557" s="4">
        <v>76</v>
      </c>
      <c r="C557" s="4"/>
      <c r="D557" s="4"/>
      <c r="E557" s="4"/>
      <c r="F557" s="4"/>
      <c r="G557" s="4"/>
    </row>
    <row r="558" spans="1:7" x14ac:dyDescent="0.5">
      <c r="A558" t="s">
        <v>20</v>
      </c>
      <c r="B558" s="4">
        <v>43</v>
      </c>
      <c r="C558" s="4"/>
      <c r="D558" s="4"/>
      <c r="E558" s="4"/>
      <c r="F558" s="4"/>
      <c r="G558" s="4"/>
    </row>
    <row r="559" spans="1:7" x14ac:dyDescent="0.5">
      <c r="A559" t="s">
        <v>20</v>
      </c>
      <c r="B559" s="4">
        <v>69</v>
      </c>
      <c r="C559" s="4"/>
      <c r="D559" s="4"/>
      <c r="E559" s="4"/>
      <c r="F559" s="4"/>
      <c r="G559" s="4"/>
    </row>
    <row r="560" spans="1:7" x14ac:dyDescent="0.5">
      <c r="A560" t="s">
        <v>20</v>
      </c>
      <c r="B560" s="4">
        <v>80</v>
      </c>
      <c r="C560" s="4"/>
      <c r="D560" s="4"/>
      <c r="E560" s="4"/>
      <c r="F560" s="4"/>
      <c r="G560" s="4"/>
    </row>
    <row r="561" spans="1:7" x14ac:dyDescent="0.5">
      <c r="A561" t="s">
        <v>20</v>
      </c>
      <c r="B561" s="4">
        <v>54</v>
      </c>
      <c r="C561" s="4"/>
      <c r="D561" s="4"/>
      <c r="E561" s="4"/>
      <c r="F561" s="4"/>
      <c r="G561" s="4"/>
    </row>
    <row r="562" spans="1:7" x14ac:dyDescent="0.5">
      <c r="A562" t="s">
        <v>20</v>
      </c>
      <c r="B562" s="4">
        <v>48</v>
      </c>
      <c r="C562" s="4"/>
      <c r="D562" s="4"/>
      <c r="E562" s="4"/>
      <c r="F562" s="4"/>
      <c r="G562" s="4"/>
    </row>
    <row r="563" spans="1:7" x14ac:dyDescent="0.5">
      <c r="A563" t="s">
        <v>20</v>
      </c>
      <c r="B563" s="4">
        <v>183</v>
      </c>
      <c r="C563" s="4"/>
      <c r="D563" s="4"/>
      <c r="E563" s="4"/>
      <c r="F563" s="4"/>
      <c r="G563" s="4"/>
    </row>
    <row r="564" spans="1:7" x14ac:dyDescent="0.5">
      <c r="A564" t="s">
        <v>20</v>
      </c>
      <c r="B564" s="4">
        <v>102</v>
      </c>
      <c r="C564" s="4"/>
      <c r="D564" s="4"/>
      <c r="E564" s="4"/>
      <c r="F564" s="4"/>
      <c r="G564" s="4"/>
    </row>
    <row r="565" spans="1:7" x14ac:dyDescent="0.5">
      <c r="A565" t="s">
        <v>20</v>
      </c>
      <c r="B565" s="4">
        <v>234</v>
      </c>
      <c r="C565" s="4"/>
      <c r="D565" s="4"/>
      <c r="E565" s="4"/>
      <c r="F565" s="4"/>
      <c r="G565" s="4"/>
    </row>
  </sheetData>
  <conditionalFormatting sqref="I2:I365 A2:A565">
    <cfRule type="cellIs" dxfId="3" priority="5" operator="equal">
      <formula>"canceled"</formula>
    </cfRule>
    <cfRule type="cellIs" dxfId="2" priority="6" operator="equal">
      <formula>"live"</formula>
    </cfRule>
    <cfRule type="cellIs" dxfId="1" priority="7" operator="equal">
      <formula>"successful"</formula>
    </cfRule>
    <cfRule type="cellIs" dxfId="0" priority="8" operator="equal">
      <formula>"failed"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Crowdfunding</vt:lpstr>
      <vt:lpstr>Outcomes</vt:lpstr>
      <vt:lpstr>Sub-category</vt:lpstr>
      <vt:lpstr>Outcomes_Dates</vt:lpstr>
      <vt:lpstr>Goal_Analysis</vt:lpstr>
      <vt:lpstr>Statistics_Table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Candy Martinez</cp:lastModifiedBy>
  <dcterms:created xsi:type="dcterms:W3CDTF">2021-09-29T18:52:28Z</dcterms:created>
  <dcterms:modified xsi:type="dcterms:W3CDTF">2022-12-14T18:28:23Z</dcterms:modified>
</cp:coreProperties>
</file>