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min\Desktop\standups\"/>
    </mc:Choice>
  </mc:AlternateContent>
  <xr:revisionPtr revIDLastSave="0" documentId="13_ncr:1_{488D82A6-B3AE-4395-B184-5DC1C38C64BB}" xr6:coauthVersionLast="47" xr6:coauthVersionMax="47" xr10:uidLastSave="{00000000-0000-0000-0000-000000000000}"/>
  <bookViews>
    <workbookView xWindow="38280" yWindow="-120" windowWidth="29040" windowHeight="15840" activeTab="3" xr2:uid="{00000000-000D-0000-FFFF-FFFF00000000}"/>
  </bookViews>
  <sheets>
    <sheet name="Milestone 1" sheetId="2" r:id="rId1"/>
    <sheet name="Milestone 2" sheetId="4" r:id="rId2"/>
    <sheet name="Milestone3.1" sheetId="5" r:id="rId3"/>
    <sheet name="Milestone3.2" sheetId="6" r:id="rId4"/>
    <sheet name="Milestone3.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6" l="1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C9" i="6"/>
  <c r="C12" i="6"/>
  <c r="D12" i="6" s="1"/>
  <c r="C10" i="6"/>
  <c r="C11" i="6" s="1"/>
  <c r="B11" i="6"/>
  <c r="R8" i="6"/>
  <c r="S8" i="6"/>
  <c r="T8" i="6"/>
  <c r="R10" i="6"/>
  <c r="S10" i="6"/>
  <c r="T10" i="6"/>
  <c r="U3" i="6"/>
  <c r="U4" i="6"/>
  <c r="U5" i="6"/>
  <c r="U2" i="6"/>
  <c r="M8" i="6"/>
  <c r="N8" i="6"/>
  <c r="O8" i="6"/>
  <c r="P8" i="6"/>
  <c r="Q8" i="6"/>
  <c r="M10" i="6"/>
  <c r="N10" i="6"/>
  <c r="O10" i="6"/>
  <c r="P10" i="6"/>
  <c r="Q10" i="6"/>
  <c r="O9" i="7"/>
  <c r="N9" i="7"/>
  <c r="M9" i="7"/>
  <c r="L9" i="7"/>
  <c r="K9" i="7"/>
  <c r="J9" i="7"/>
  <c r="I9" i="7"/>
  <c r="H9" i="7"/>
  <c r="G9" i="7"/>
  <c r="F9" i="7"/>
  <c r="E9" i="7"/>
  <c r="D9" i="7"/>
  <c r="C9" i="7"/>
  <c r="C12" i="7"/>
  <c r="D12" i="7" s="1"/>
  <c r="B12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O8" i="7"/>
  <c r="N8" i="7"/>
  <c r="M8" i="7"/>
  <c r="L8" i="7"/>
  <c r="K8" i="7"/>
  <c r="J8" i="7"/>
  <c r="I8" i="7"/>
  <c r="H8" i="7"/>
  <c r="G8" i="7"/>
  <c r="F8" i="7"/>
  <c r="E8" i="7"/>
  <c r="D8" i="7"/>
  <c r="C8" i="7"/>
  <c r="P5" i="7"/>
  <c r="B5" i="7"/>
  <c r="P4" i="7"/>
  <c r="B4" i="7"/>
  <c r="P3" i="7"/>
  <c r="B3" i="7"/>
  <c r="P2" i="7"/>
  <c r="B2" i="7"/>
  <c r="B12" i="6"/>
  <c r="L10" i="6"/>
  <c r="K10" i="6"/>
  <c r="J10" i="6"/>
  <c r="I10" i="6"/>
  <c r="H10" i="6"/>
  <c r="G10" i="6"/>
  <c r="F10" i="6"/>
  <c r="E10" i="6"/>
  <c r="D10" i="6"/>
  <c r="L8" i="6"/>
  <c r="K8" i="6"/>
  <c r="J8" i="6"/>
  <c r="I8" i="6"/>
  <c r="H8" i="6"/>
  <c r="G8" i="6"/>
  <c r="F8" i="6"/>
  <c r="E8" i="6"/>
  <c r="D8" i="6"/>
  <c r="C8" i="6"/>
  <c r="B12" i="5"/>
  <c r="B11" i="5"/>
  <c r="L10" i="5"/>
  <c r="K10" i="5"/>
  <c r="J10" i="5"/>
  <c r="I10" i="5"/>
  <c r="H10" i="5"/>
  <c r="G10" i="5"/>
  <c r="F10" i="5"/>
  <c r="E10" i="5"/>
  <c r="D10" i="5"/>
  <c r="C10" i="5"/>
  <c r="L8" i="5"/>
  <c r="K8" i="5"/>
  <c r="J8" i="5"/>
  <c r="I8" i="5"/>
  <c r="H8" i="5"/>
  <c r="G8" i="5"/>
  <c r="F8" i="5"/>
  <c r="E8" i="5"/>
  <c r="D8" i="5"/>
  <c r="C8" i="5"/>
  <c r="B5" i="5"/>
  <c r="M5" i="5" s="1"/>
  <c r="B4" i="5"/>
  <c r="B3" i="5"/>
  <c r="M3" i="5" s="1"/>
  <c r="B2" i="5"/>
  <c r="L9" i="5" s="1"/>
  <c r="L12" i="4"/>
  <c r="K12" i="4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N5" i="4"/>
  <c r="N4" i="4"/>
  <c r="N2" i="4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M5" i="2"/>
  <c r="M4" i="2"/>
  <c r="M3" i="2"/>
  <c r="M2" i="2"/>
  <c r="E12" i="6" l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D11" i="6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G9" i="5"/>
  <c r="C11" i="5"/>
  <c r="D11" i="5" s="1"/>
  <c r="E11" i="5" s="1"/>
  <c r="F11" i="5" s="1"/>
  <c r="G11" i="5" s="1"/>
  <c r="H11" i="5" s="1"/>
  <c r="I11" i="5" s="1"/>
  <c r="J11" i="5" s="1"/>
  <c r="K11" i="5" s="1"/>
  <c r="L11" i="5" s="1"/>
  <c r="H9" i="5"/>
  <c r="C12" i="5"/>
  <c r="M4" i="5"/>
  <c r="F9" i="5"/>
  <c r="E9" i="5"/>
  <c r="I9" i="5"/>
  <c r="M2" i="5"/>
  <c r="C9" i="5"/>
  <c r="K9" i="5"/>
  <c r="J9" i="5"/>
  <c r="D9" i="5"/>
  <c r="E12" i="7"/>
  <c r="F12" i="7" s="1"/>
  <c r="G12" i="7" s="1"/>
  <c r="H12" i="7" s="1"/>
  <c r="I12" i="7" s="1"/>
  <c r="J12" i="7" s="1"/>
  <c r="K12" i="7" s="1"/>
  <c r="D12" i="5" l="1"/>
  <c r="E12" i="5" s="1"/>
  <c r="F12" i="5" s="1"/>
  <c r="G12" i="5" s="1"/>
  <c r="H12" i="5" s="1"/>
  <c r="I12" i="5" s="1"/>
  <c r="J12" i="5" s="1"/>
  <c r="K12" i="5" s="1"/>
  <c r="L12" i="5" s="1"/>
  <c r="N12" i="7"/>
  <c r="L12" i="7"/>
  <c r="O12" i="7"/>
  <c r="M12" i="7"/>
  <c r="N3" i="4"/>
</calcChain>
</file>

<file path=xl/sharedStrings.xml><?xml version="1.0" encoding="utf-8"?>
<sst xmlns="http://schemas.openxmlformats.org/spreadsheetml/2006/main" count="69" uniqueCount="15">
  <si>
    <t>Initial Estimate</t>
  </si>
  <si>
    <t>Remaining Effort</t>
  </si>
  <si>
    <t>Hours Left</t>
  </si>
  <si>
    <t>Planned Hours</t>
  </si>
  <si>
    <t>Ideal Burndown</t>
  </si>
  <si>
    <t>Start</t>
  </si>
  <si>
    <t>Actual Hours</t>
  </si>
  <si>
    <t>Settting</t>
  </si>
  <si>
    <t>Jacob</t>
  </si>
  <si>
    <t>Spencer</t>
  </si>
  <si>
    <t>Dalyn</t>
  </si>
  <si>
    <t>Dylan</t>
  </si>
  <si>
    <t>Person Work Done</t>
  </si>
  <si>
    <t>30-Sep/3-Oct</t>
  </si>
  <si>
    <t>Total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</si>
</sst>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0" fillId="3" borderId="6" xfId="0" applyFill="1" applyBorder="1"/>
    <xf numFmtId="0" fontId="0" fillId="0" borderId="6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16" fontId="2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1'!$A$9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1'!$B$9:$L$9</c:f>
              <c:numCache>
                <c:formatCode>General</c:formatCode>
                <c:ptCount val="11"/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'Milestone 1'!$A$10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1'!$B$10:$L$10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1'!$A$11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1'!$B$11:$L$11</c:f>
              <c:numCache>
                <c:formatCode>General</c:formatCode>
                <c:ptCount val="11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28</c:v>
                </c:pt>
                <c:pt idx="7">
                  <c:v>22</c:v>
                </c:pt>
                <c:pt idx="8">
                  <c:v>12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'Milestone 1'!$A$12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1'!$B$12:$L$12</c:f>
              <c:numCache>
                <c:formatCode>General</c:formatCode>
                <c:ptCount val="11"/>
                <c:pt idx="0">
                  <c:v>32</c:v>
                </c:pt>
                <c:pt idx="1">
                  <c:v>28.8</c:v>
                </c:pt>
                <c:pt idx="2">
                  <c:v>25.6</c:v>
                </c:pt>
                <c:pt idx="3">
                  <c:v>22.400000000000002</c:v>
                </c:pt>
                <c:pt idx="4">
                  <c:v>19.200000000000003</c:v>
                </c:pt>
                <c:pt idx="5">
                  <c:v>16.000000000000004</c:v>
                </c:pt>
                <c:pt idx="6">
                  <c:v>12.800000000000004</c:v>
                </c:pt>
                <c:pt idx="7">
                  <c:v>9.600000000000005</c:v>
                </c:pt>
                <c:pt idx="8">
                  <c:v>6.4000000000000048</c:v>
                </c:pt>
                <c:pt idx="9">
                  <c:v>3.2000000000000046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2'!$A$9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2'!$B$9:$L$9</c15:sqref>
                  </c15:fullRef>
                </c:ext>
              </c:extLst>
              <c:f>'Milestone 2'!$C$9:$L$9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6-4AB6-B4AD-FEA9505D4F1F}"/>
            </c:ext>
          </c:extLst>
        </c:ser>
        <c:ser>
          <c:idx val="1"/>
          <c:order val="1"/>
          <c:tx>
            <c:strRef>
              <c:f>'Milestone 2'!$A$10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2'!$B$10:$L$10</c15:sqref>
                  </c15:fullRef>
                </c:ext>
              </c:extLst>
              <c:f>'Milestone 2'!$C$10:$L$10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2'!$A$11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2'!$B$11:$L$11</c15:sqref>
                  </c15:fullRef>
                </c:ext>
              </c:extLst>
              <c:f>'Milestone 2'!$C$11:$L$11</c:f>
              <c:numCache>
                <c:formatCode>General</c:formatCode>
                <c:ptCount val="10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27</c:v>
                </c:pt>
                <c:pt idx="4">
                  <c:v>23</c:v>
                </c:pt>
                <c:pt idx="5">
                  <c:v>23</c:v>
                </c:pt>
                <c:pt idx="6">
                  <c:v>16</c:v>
                </c:pt>
                <c:pt idx="7">
                  <c:v>13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AB6-B4AD-FEA9505D4F1F}"/>
            </c:ext>
          </c:extLst>
        </c:ser>
        <c:ser>
          <c:idx val="3"/>
          <c:order val="3"/>
          <c:tx>
            <c:strRef>
              <c:f>'Milestone 2'!$A$12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2'!$B$12:$L$12</c15:sqref>
                  </c15:fullRef>
                </c:ext>
              </c:extLst>
              <c:f>'Milestone 2'!$C$12:$L$12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Milestone3.1!$A$9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Milestone3.1!$B$9:$L$9</c15:sqref>
                  </c15:fullRef>
                </c:ext>
              </c:extLst>
              <c:f>Milestone3.1!$C$9:$L$9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C-4F34-BFCC-DDD027366FD7}"/>
            </c:ext>
          </c:extLst>
        </c:ser>
        <c:ser>
          <c:idx val="1"/>
          <c:order val="1"/>
          <c:tx>
            <c:strRef>
              <c:f>Milestone3.1!$A$10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Milestone3.1!$B$10:$L$10</c15:sqref>
                  </c15:fullRef>
                </c:ext>
              </c:extLst>
              <c:f>Milestone3.1!$C$10:$L$10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Milestone3.1!$B$11:$L$11</c15:sqref>
                  </c15:fullRef>
                </c:ext>
              </c:extLst>
              <c:f>Milestone3.1!$C$11:$L$11</c:f>
              <c:numCache>
                <c:formatCode>General</c:formatCode>
                <c:ptCount val="10"/>
                <c:pt idx="0">
                  <c:v>30</c:v>
                </c:pt>
                <c:pt idx="1">
                  <c:v>29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14</c:v>
                </c:pt>
                <c:pt idx="6">
                  <c:v>10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C-4F34-BFCC-DDD027366FD7}"/>
            </c:ext>
          </c:extLst>
        </c:ser>
        <c:ser>
          <c:idx val="3"/>
          <c:order val="3"/>
          <c:tx>
            <c:strRef>
              <c:f>Milestone3.1!$A$12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Milestone3.1!$B$12:$L$12</c15:sqref>
                  </c15:fullRef>
                </c:ext>
              </c:extLst>
              <c:f>Milestone3.1!$C$12:$L$12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Milestone3.2!$A$9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Milestone3.2!$B$9:$T$9</c15:sqref>
                  </c15:fullRef>
                </c:ext>
              </c:extLst>
              <c:f>Milestone3.2!$C$9:$T$9</c:f>
              <c:numCache>
                <c:formatCode>General</c:formatCode>
                <c:ptCount val="18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1.6666666666666667</c:v>
                </c:pt>
                <c:pt idx="7">
                  <c:v>1.6666666666666667</c:v>
                </c:pt>
                <c:pt idx="8">
                  <c:v>1.6666666666666667</c:v>
                </c:pt>
                <c:pt idx="9">
                  <c:v>1.6666666666666667</c:v>
                </c:pt>
                <c:pt idx="10">
                  <c:v>1.6666666666666667</c:v>
                </c:pt>
                <c:pt idx="11">
                  <c:v>1.6666666666666667</c:v>
                </c:pt>
                <c:pt idx="12">
                  <c:v>1.6666666666666667</c:v>
                </c:pt>
                <c:pt idx="13">
                  <c:v>1.6666666666666667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F-464E-A575-AF1108D029D8}"/>
            </c:ext>
          </c:extLst>
        </c:ser>
        <c:ser>
          <c:idx val="1"/>
          <c:order val="1"/>
          <c:tx>
            <c:strRef>
              <c:f>Milestone3.2!$A$10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Milestone3.2!$B$10:$T$10</c15:sqref>
                  </c15:fullRef>
                </c:ext>
              </c:extLst>
              <c:f>Milestone3.2!$C$10:$T$10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F-464E-A575-AF1108D0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Milestone3.2!$A$11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Milestone3.2!$B$11:$T$11</c15:sqref>
                  </c15:fullRef>
                </c:ext>
              </c:extLst>
              <c:f>Milestone3.2!$C$11:$T$11</c:f>
              <c:numCache>
                <c:formatCode>General</c:formatCode>
                <c:ptCount val="18"/>
                <c:pt idx="0">
                  <c:v>29</c:v>
                </c:pt>
                <c:pt idx="1">
                  <c:v>27</c:v>
                </c:pt>
                <c:pt idx="2">
                  <c:v>27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F-464E-A575-AF1108D029D8}"/>
            </c:ext>
          </c:extLst>
        </c:ser>
        <c:ser>
          <c:idx val="3"/>
          <c:order val="3"/>
          <c:tx>
            <c:strRef>
              <c:f>Milestone3.2!$A$12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Milestone3.2!$B$12:$T$12</c15:sqref>
                  </c15:fullRef>
                </c:ext>
              </c:extLst>
              <c:f>Milestone3.2!$C$12:$T$12</c:f>
              <c:numCache>
                <c:formatCode>General</c:formatCode>
                <c:ptCount val="18"/>
                <c:pt idx="0">
                  <c:v>28.333333333333332</c:v>
                </c:pt>
                <c:pt idx="1">
                  <c:v>26.666666666666664</c:v>
                </c:pt>
                <c:pt idx="2">
                  <c:v>24.999999999999996</c:v>
                </c:pt>
                <c:pt idx="3">
                  <c:v>23.333333333333329</c:v>
                </c:pt>
                <c:pt idx="4">
                  <c:v>21.666666666666661</c:v>
                </c:pt>
                <c:pt idx="5">
                  <c:v>19.999999999999993</c:v>
                </c:pt>
                <c:pt idx="6">
                  <c:v>18.333333333333325</c:v>
                </c:pt>
                <c:pt idx="7">
                  <c:v>16.666666666666657</c:v>
                </c:pt>
                <c:pt idx="8">
                  <c:v>14.999999999999991</c:v>
                </c:pt>
                <c:pt idx="9">
                  <c:v>13.333333333333325</c:v>
                </c:pt>
                <c:pt idx="10">
                  <c:v>11.666666666666659</c:v>
                </c:pt>
                <c:pt idx="11">
                  <c:v>9.9999999999999929</c:v>
                </c:pt>
                <c:pt idx="12">
                  <c:v>8.3333333333333268</c:v>
                </c:pt>
                <c:pt idx="13">
                  <c:v>6.6666666666666599</c:v>
                </c:pt>
                <c:pt idx="14">
                  <c:v>4.9999999999999929</c:v>
                </c:pt>
                <c:pt idx="15">
                  <c:v>3.3333333333333259</c:v>
                </c:pt>
                <c:pt idx="16">
                  <c:v>1.6666666666666592</c:v>
                </c:pt>
                <c:pt idx="17">
                  <c:v>-7.5495165674510645E-15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F-464E-A575-AF1108D0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0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Milestone3.3!$A$9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Milestone3.3!$B$9:$O$9</c15:sqref>
                  </c15:fullRef>
                </c:ext>
              </c:extLst>
              <c:f>Milestone3.3!$C$9:$O$9</c:f>
              <c:numCache>
                <c:formatCode>General</c:formatCode>
                <c:ptCount val="13"/>
                <c:pt idx="0">
                  <c:v>2.9230769230769229</c:v>
                </c:pt>
                <c:pt idx="1">
                  <c:v>2.9230769230769229</c:v>
                </c:pt>
                <c:pt idx="2">
                  <c:v>2.9230769230769229</c:v>
                </c:pt>
                <c:pt idx="3">
                  <c:v>2.9230769230769229</c:v>
                </c:pt>
                <c:pt idx="4">
                  <c:v>2.9230769230769229</c:v>
                </c:pt>
                <c:pt idx="5">
                  <c:v>2.9230769230769229</c:v>
                </c:pt>
                <c:pt idx="6">
                  <c:v>2.9230769230769229</c:v>
                </c:pt>
                <c:pt idx="7">
                  <c:v>2.9230769230769229</c:v>
                </c:pt>
                <c:pt idx="8">
                  <c:v>2.9230769230769229</c:v>
                </c:pt>
                <c:pt idx="9">
                  <c:v>2.9230769230769229</c:v>
                </c:pt>
                <c:pt idx="10">
                  <c:v>2.9230769230769229</c:v>
                </c:pt>
                <c:pt idx="11">
                  <c:v>2.9230769230769229</c:v>
                </c:pt>
                <c:pt idx="12">
                  <c:v>2.9230769230769229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8-4D8D-8D72-0A1C9A339FB9}"/>
            </c:ext>
          </c:extLst>
        </c:ser>
        <c:ser>
          <c:idx val="1"/>
          <c:order val="1"/>
          <c:tx>
            <c:strRef>
              <c:f>Milestone3.3!$A$10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Milestone3.3!$B$10:$O$10</c15:sqref>
                  </c15:fullRef>
                </c:ext>
              </c:extLst>
              <c:f>Milestone3.3!$C$10:$O$10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Milestone3.3!$A$11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Milestone3.3!$B$11:$O$11</c15:sqref>
                  </c15:fullRef>
                </c:ext>
              </c:extLst>
              <c:f>Milestone3.3!$C$11:$O$11</c:f>
              <c:numCache>
                <c:formatCode>General</c:formatCode>
                <c:ptCount val="1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8-4D8D-8D72-0A1C9A339FB9}"/>
            </c:ext>
          </c:extLst>
        </c:ser>
        <c:ser>
          <c:idx val="3"/>
          <c:order val="3"/>
          <c:tx>
            <c:strRef>
              <c:f>Milestone3.3!$A$12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Milestone3.3!$B$12:$O$12</c15:sqref>
                  </c15:fullRef>
                </c:ext>
              </c:extLst>
              <c:f>Milestone3.3!$C$12:$O$12</c:f>
              <c:numCache>
                <c:formatCode>General</c:formatCode>
                <c:ptCount val="13"/>
                <c:pt idx="0">
                  <c:v>35.07692307692308</c:v>
                </c:pt>
                <c:pt idx="1">
                  <c:v>32.15384615384616</c:v>
                </c:pt>
                <c:pt idx="2">
                  <c:v>29.230769230769237</c:v>
                </c:pt>
                <c:pt idx="3">
                  <c:v>26.307692307692314</c:v>
                </c:pt>
                <c:pt idx="4">
                  <c:v>23.38461538461539</c:v>
                </c:pt>
                <c:pt idx="5">
                  <c:v>20.461538461538467</c:v>
                </c:pt>
                <c:pt idx="6">
                  <c:v>17.538461538461544</c:v>
                </c:pt>
                <c:pt idx="7">
                  <c:v>14.61538461538462</c:v>
                </c:pt>
                <c:pt idx="8">
                  <c:v>11.692307692307697</c:v>
                </c:pt>
                <c:pt idx="9">
                  <c:v>11.692307692307697</c:v>
                </c:pt>
                <c:pt idx="10">
                  <c:v>8.7692307692307736</c:v>
                </c:pt>
                <c:pt idx="11">
                  <c:v>11.692307692307697</c:v>
                </c:pt>
                <c:pt idx="12">
                  <c:v>8.7692307692307736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2</xdr:row>
      <xdr:rowOff>68580</xdr:rowOff>
    </xdr:from>
    <xdr:to>
      <xdr:col>24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66227-AD99-47B1-A371-E23A24E35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1D38B-9448-41FF-80D0-BDE27A7C9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513753</xdr:colOff>
      <xdr:row>9</xdr:row>
      <xdr:rowOff>133947</xdr:rowOff>
    </xdr:from>
    <xdr:to>
      <xdr:col>33</xdr:col>
      <xdr:colOff>380777</xdr:colOff>
      <xdr:row>32</xdr:row>
      <xdr:rowOff>53862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1AEE5-1DE1-43F1-B444-386F41C0C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579120</xdr:colOff>
      <xdr:row>2</xdr:row>
      <xdr:rowOff>68580</xdr:rowOff>
    </xdr:from>
    <xdr:to>
      <xdr:col>27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9C3FB-F9EC-4E6D-84C1-4CCFBD8E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M12"/>
  <sheetViews>
    <sheetView zoomScaleNormal="100" workbookViewId="0">
      <selection activeCell="B1" sqref="B1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44809</v>
      </c>
      <c r="D1" s="16">
        <v>44810</v>
      </c>
      <c r="E1" s="16">
        <v>44811</v>
      </c>
      <c r="F1" s="16">
        <v>44812</v>
      </c>
      <c r="G1" s="16">
        <v>44813</v>
      </c>
      <c r="H1" s="16">
        <v>44816</v>
      </c>
      <c r="I1" s="16">
        <v>44817</v>
      </c>
      <c r="J1" s="16">
        <v>44818</v>
      </c>
      <c r="K1" s="16">
        <v>44819</v>
      </c>
      <c r="L1" s="16">
        <v>44820</v>
      </c>
      <c r="M1" s="9" t="s">
        <v>2</v>
      </c>
    </row>
    <row r="2" spans="1:13" x14ac:dyDescent="0.25">
      <c r="A2" s="4" t="s">
        <v>11</v>
      </c>
      <c r="B2" s="5">
        <v>8</v>
      </c>
      <c r="C2" s="5">
        <v>0</v>
      </c>
      <c r="D2" s="5">
        <v>0</v>
      </c>
      <c r="E2" s="5">
        <v>0.25</v>
      </c>
      <c r="F2" s="5">
        <v>0</v>
      </c>
      <c r="G2" s="5">
        <v>0</v>
      </c>
      <c r="H2" s="5">
        <v>0</v>
      </c>
      <c r="I2" s="5">
        <v>0.25</v>
      </c>
      <c r="J2" s="5">
        <v>3</v>
      </c>
      <c r="K2" s="5">
        <v>1</v>
      </c>
      <c r="L2" s="5">
        <v>2.25</v>
      </c>
      <c r="M2" s="10">
        <f>B2-(SUM(C2:L2))</f>
        <v>1.25</v>
      </c>
    </row>
    <row r="3" spans="1:13" x14ac:dyDescent="0.25">
      <c r="A3" s="6" t="s">
        <v>9</v>
      </c>
      <c r="B3" s="7">
        <v>8</v>
      </c>
      <c r="C3" s="7">
        <v>0</v>
      </c>
      <c r="D3" s="7">
        <v>0</v>
      </c>
      <c r="E3" s="7">
        <v>0.25</v>
      </c>
      <c r="F3" s="7">
        <v>0</v>
      </c>
      <c r="G3" s="7">
        <v>0</v>
      </c>
      <c r="H3" s="7">
        <v>0</v>
      </c>
      <c r="I3" s="7">
        <v>4.25</v>
      </c>
      <c r="J3" s="7">
        <v>2</v>
      </c>
      <c r="K3" s="7">
        <v>0</v>
      </c>
      <c r="L3" s="7">
        <v>2.25</v>
      </c>
      <c r="M3" s="11">
        <f>B3-(SUM(C3:L3))</f>
        <v>-0.75</v>
      </c>
    </row>
    <row r="4" spans="1:13" x14ac:dyDescent="0.25">
      <c r="A4" s="4" t="s">
        <v>8</v>
      </c>
      <c r="B4" s="5">
        <v>8</v>
      </c>
      <c r="C4" s="5">
        <v>0</v>
      </c>
      <c r="D4" s="5">
        <v>0</v>
      </c>
      <c r="E4" s="5">
        <v>0.25</v>
      </c>
      <c r="F4" s="5">
        <v>0</v>
      </c>
      <c r="G4" s="5">
        <v>0</v>
      </c>
      <c r="H4" s="5">
        <v>2</v>
      </c>
      <c r="I4" s="5">
        <v>0.25</v>
      </c>
      <c r="J4" s="5">
        <v>4</v>
      </c>
      <c r="K4" s="5">
        <v>0</v>
      </c>
      <c r="L4" s="5">
        <v>2.25</v>
      </c>
      <c r="M4" s="10">
        <f>B4-(SUM(C4:L4))</f>
        <v>-0.75</v>
      </c>
    </row>
    <row r="5" spans="1:13" x14ac:dyDescent="0.25">
      <c r="A5" s="6" t="s">
        <v>10</v>
      </c>
      <c r="B5" s="7">
        <v>8</v>
      </c>
      <c r="C5" s="7">
        <v>0</v>
      </c>
      <c r="D5" s="7">
        <v>0</v>
      </c>
      <c r="E5" s="7">
        <v>0.25</v>
      </c>
      <c r="F5" s="7">
        <v>0</v>
      </c>
      <c r="G5" s="7">
        <v>0</v>
      </c>
      <c r="H5" s="7">
        <v>1</v>
      </c>
      <c r="I5" s="7">
        <v>1.25</v>
      </c>
      <c r="J5" s="7">
        <v>1</v>
      </c>
      <c r="K5" s="7">
        <v>2</v>
      </c>
      <c r="L5" s="7">
        <v>2.25</v>
      </c>
      <c r="M5" s="11">
        <f>B5-(SUM(C5:L5))</f>
        <v>0.25</v>
      </c>
    </row>
    <row r="8" spans="1:13" x14ac:dyDescent="0.25">
      <c r="A8" s="2" t="s">
        <v>7</v>
      </c>
      <c r="B8" s="12" t="s">
        <v>5</v>
      </c>
      <c r="C8" s="16">
        <v>44809</v>
      </c>
      <c r="D8" s="16">
        <v>44810</v>
      </c>
      <c r="E8" s="16">
        <v>44811</v>
      </c>
      <c r="F8" s="16">
        <v>44812</v>
      </c>
      <c r="G8" s="16">
        <v>44813</v>
      </c>
      <c r="H8" s="16">
        <v>44816</v>
      </c>
      <c r="I8" s="16">
        <v>44817</v>
      </c>
      <c r="J8" s="16">
        <v>44818</v>
      </c>
      <c r="K8" s="16">
        <v>44819</v>
      </c>
      <c r="L8" s="16">
        <v>44820</v>
      </c>
    </row>
    <row r="9" spans="1:13" x14ac:dyDescent="0.25">
      <c r="A9" s="13" t="s">
        <v>3</v>
      </c>
      <c r="B9" s="5"/>
      <c r="C9" s="5">
        <f>SUM($B$2:$B$5)/10</f>
        <v>3.2</v>
      </c>
      <c r="D9" s="5">
        <f t="shared" ref="D9:L9" si="0">SUM($B$2:$B$5)/10</f>
        <v>3.2</v>
      </c>
      <c r="E9" s="5">
        <f t="shared" si="0"/>
        <v>3.2</v>
      </c>
      <c r="F9" s="5">
        <f t="shared" si="0"/>
        <v>3.2</v>
      </c>
      <c r="G9" s="5">
        <f t="shared" si="0"/>
        <v>3.2</v>
      </c>
      <c r="H9" s="5">
        <f t="shared" si="0"/>
        <v>3.2</v>
      </c>
      <c r="I9" s="5">
        <f t="shared" si="0"/>
        <v>3.2</v>
      </c>
      <c r="J9" s="5">
        <f t="shared" si="0"/>
        <v>3.2</v>
      </c>
      <c r="K9" s="5">
        <f t="shared" si="0"/>
        <v>3.2</v>
      </c>
      <c r="L9" s="5">
        <f t="shared" si="0"/>
        <v>3.2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L10" si="1">SUM(D2:D5)</f>
        <v>0</v>
      </c>
      <c r="E10" s="7">
        <f t="shared" si="1"/>
        <v>1</v>
      </c>
      <c r="F10" s="7">
        <f t="shared" si="1"/>
        <v>0</v>
      </c>
      <c r="G10" s="7">
        <f t="shared" si="1"/>
        <v>0</v>
      </c>
      <c r="H10" s="7">
        <f t="shared" si="1"/>
        <v>3</v>
      </c>
      <c r="I10" s="7">
        <f t="shared" si="1"/>
        <v>6</v>
      </c>
      <c r="J10" s="8">
        <f>SUM(J2:J5)</f>
        <v>10</v>
      </c>
      <c r="K10" s="8">
        <f>SUM(K2:K5)</f>
        <v>3</v>
      </c>
      <c r="L10" s="8">
        <f t="shared" si="1"/>
        <v>9</v>
      </c>
    </row>
    <row r="11" spans="1:13" x14ac:dyDescent="0.25">
      <c r="A11" s="13" t="s">
        <v>1</v>
      </c>
      <c r="B11" s="5">
        <f>SUM(B2:B5)</f>
        <v>32</v>
      </c>
      <c r="C11" s="5">
        <f>B11-C10</f>
        <v>32</v>
      </c>
      <c r="D11" s="5">
        <f t="shared" ref="D11:I11" si="2">C11-D10</f>
        <v>32</v>
      </c>
      <c r="E11" s="5">
        <f t="shared" si="2"/>
        <v>31</v>
      </c>
      <c r="F11" s="5">
        <f t="shared" si="2"/>
        <v>31</v>
      </c>
      <c r="G11" s="5">
        <f t="shared" si="2"/>
        <v>31</v>
      </c>
      <c r="H11" s="5">
        <f t="shared" si="2"/>
        <v>28</v>
      </c>
      <c r="I11" s="5">
        <f t="shared" si="2"/>
        <v>22</v>
      </c>
      <c r="J11" s="5">
        <f>I11-J10</f>
        <v>12</v>
      </c>
      <c r="K11" s="5">
        <f>J11-K10</f>
        <v>9</v>
      </c>
      <c r="L11" s="5">
        <f>K11-L10</f>
        <v>0</v>
      </c>
    </row>
    <row r="12" spans="1:13" x14ac:dyDescent="0.25">
      <c r="A12" s="15" t="s">
        <v>4</v>
      </c>
      <c r="B12" s="1">
        <f>SUM(B2:B5)</f>
        <v>32</v>
      </c>
      <c r="C12" s="1">
        <f>B12-C9</f>
        <v>28.8</v>
      </c>
      <c r="D12" s="1">
        <f t="shared" ref="D12:I12" si="3">C12-D9</f>
        <v>25.6</v>
      </c>
      <c r="E12" s="1">
        <f t="shared" si="3"/>
        <v>22.400000000000002</v>
      </c>
      <c r="F12" s="1">
        <f t="shared" si="3"/>
        <v>19.200000000000003</v>
      </c>
      <c r="G12" s="1">
        <f t="shared" si="3"/>
        <v>16.000000000000004</v>
      </c>
      <c r="H12" s="1">
        <f t="shared" si="3"/>
        <v>12.800000000000004</v>
      </c>
      <c r="I12" s="1">
        <f t="shared" si="3"/>
        <v>9.600000000000005</v>
      </c>
      <c r="J12" s="1">
        <f>I12-J9</f>
        <v>6.4000000000000048</v>
      </c>
      <c r="K12" s="1">
        <f>J12-K9</f>
        <v>3.2000000000000046</v>
      </c>
      <c r="L12" s="1">
        <f>K12-L9</f>
        <v>4.4408920985006262E-15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51BF-8243-402D-8078-63A182174EBB}">
  <dimension ref="A1:N12"/>
  <sheetViews>
    <sheetView zoomScale="70" zoomScaleNormal="70" workbookViewId="0">
      <selection activeCell="J25" sqref="J25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3" width="7.28515625" customWidth="1"/>
    <col min="14" max="14" width="10.140625" customWidth="1"/>
    <col min="15" max="15" width="11.42578125" customWidth="1"/>
    <col min="16" max="16" width="8.85546875" customWidth="1"/>
  </cols>
  <sheetData>
    <row r="1" spans="1:14" x14ac:dyDescent="0.25">
      <c r="A1" s="2" t="s">
        <v>12</v>
      </c>
      <c r="B1" s="3" t="s">
        <v>0</v>
      </c>
      <c r="C1" s="16">
        <v>44823</v>
      </c>
      <c r="D1" s="16">
        <v>44824</v>
      </c>
      <c r="E1" s="16">
        <v>44825</v>
      </c>
      <c r="F1" s="16">
        <v>44826</v>
      </c>
      <c r="G1" s="16">
        <v>44827</v>
      </c>
      <c r="H1" s="16">
        <v>44830</v>
      </c>
      <c r="I1" s="16">
        <v>44831</v>
      </c>
      <c r="J1" s="16">
        <v>44832</v>
      </c>
      <c r="K1" s="16">
        <v>44833</v>
      </c>
      <c r="L1" s="16">
        <v>44834</v>
      </c>
      <c r="M1" s="16">
        <v>44837</v>
      </c>
      <c r="N1" s="9" t="s">
        <v>2</v>
      </c>
    </row>
    <row r="2" spans="1:14" x14ac:dyDescent="0.25">
      <c r="A2" s="4" t="s">
        <v>11</v>
      </c>
      <c r="B2" s="5">
        <v>7.5</v>
      </c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4.25</v>
      </c>
      <c r="J2" s="5">
        <v>0</v>
      </c>
      <c r="K2" s="5">
        <v>0</v>
      </c>
      <c r="L2" s="5">
        <v>3.25</v>
      </c>
      <c r="M2" s="5"/>
      <c r="N2" s="10">
        <f>B2-(SUM(C2:M2))</f>
        <v>-2</v>
      </c>
    </row>
    <row r="3" spans="1:14" x14ac:dyDescent="0.25">
      <c r="A3" s="6" t="s">
        <v>9</v>
      </c>
      <c r="B3" s="7">
        <v>7.5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2.25</v>
      </c>
      <c r="J3" s="7">
        <v>0</v>
      </c>
      <c r="K3" s="7">
        <v>0</v>
      </c>
      <c r="L3" s="7">
        <v>3.25</v>
      </c>
      <c r="M3" s="7"/>
      <c r="N3" s="11">
        <f ca="1">B3-(SUM(C3:ML3))</f>
        <v>0</v>
      </c>
    </row>
    <row r="4" spans="1:14" x14ac:dyDescent="0.25">
      <c r="A4" s="4" t="s">
        <v>8</v>
      </c>
      <c r="B4" s="5">
        <v>7.5</v>
      </c>
      <c r="C4" s="5">
        <v>0</v>
      </c>
      <c r="D4" s="5">
        <v>0</v>
      </c>
      <c r="E4" s="5">
        <v>0</v>
      </c>
      <c r="F4" s="5">
        <v>0</v>
      </c>
      <c r="G4" s="5">
        <v>3</v>
      </c>
      <c r="H4" s="5">
        <v>0</v>
      </c>
      <c r="I4" s="5">
        <v>0.25</v>
      </c>
      <c r="J4" s="5">
        <v>0</v>
      </c>
      <c r="K4" s="5">
        <v>3</v>
      </c>
      <c r="L4" s="5">
        <v>1.25</v>
      </c>
      <c r="M4" s="5"/>
      <c r="N4" s="10">
        <f>B4-(SUM(C4:M4))</f>
        <v>0</v>
      </c>
    </row>
    <row r="5" spans="1:14" x14ac:dyDescent="0.25">
      <c r="A5" s="6" t="s">
        <v>10</v>
      </c>
      <c r="B5" s="7">
        <v>7.5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0.25</v>
      </c>
      <c r="J5" s="7">
        <v>3</v>
      </c>
      <c r="K5" s="7">
        <v>2</v>
      </c>
      <c r="L5" s="7">
        <v>0.25</v>
      </c>
      <c r="M5" s="7"/>
      <c r="N5" s="11">
        <f>B5-(SUM(C5:M5))</f>
        <v>1</v>
      </c>
    </row>
    <row r="8" spans="1:14" x14ac:dyDescent="0.25">
      <c r="A8" s="2" t="s">
        <v>7</v>
      </c>
      <c r="B8" s="12" t="s">
        <v>5</v>
      </c>
      <c r="C8" s="16">
        <v>44823</v>
      </c>
      <c r="D8" s="16">
        <v>44824</v>
      </c>
      <c r="E8" s="16">
        <v>44825</v>
      </c>
      <c r="F8" s="16">
        <v>44826</v>
      </c>
      <c r="G8" s="16">
        <v>44827</v>
      </c>
      <c r="H8" s="16">
        <v>44830</v>
      </c>
      <c r="I8" s="16">
        <v>44831</v>
      </c>
      <c r="J8" s="16">
        <v>44832</v>
      </c>
      <c r="K8" s="16">
        <v>44833</v>
      </c>
      <c r="L8" s="16" t="s">
        <v>13</v>
      </c>
      <c r="M8" s="16"/>
    </row>
    <row r="9" spans="1:14" x14ac:dyDescent="0.25">
      <c r="A9" s="13" t="s">
        <v>3</v>
      </c>
      <c r="B9" s="5"/>
      <c r="C9" s="5">
        <f t="shared" ref="C9:L9" si="0">SUM($B$2:$B$5)/10</f>
        <v>3</v>
      </c>
      <c r="D9" s="5">
        <f t="shared" si="0"/>
        <v>3</v>
      </c>
      <c r="E9" s="5">
        <f t="shared" si="0"/>
        <v>3</v>
      </c>
      <c r="F9" s="5">
        <f t="shared" si="0"/>
        <v>3</v>
      </c>
      <c r="G9" s="5">
        <f t="shared" si="0"/>
        <v>3</v>
      </c>
      <c r="H9" s="5">
        <f t="shared" si="0"/>
        <v>3</v>
      </c>
      <c r="I9" s="5">
        <f t="shared" si="0"/>
        <v>3</v>
      </c>
      <c r="J9" s="5">
        <f t="shared" si="0"/>
        <v>3</v>
      </c>
      <c r="K9" s="5">
        <f t="shared" si="0"/>
        <v>3</v>
      </c>
      <c r="L9" s="5">
        <f t="shared" si="0"/>
        <v>3</v>
      </c>
      <c r="M9" s="5"/>
    </row>
    <row r="10" spans="1:14" x14ac:dyDescent="0.25">
      <c r="A10" s="14" t="s">
        <v>6</v>
      </c>
      <c r="B10" s="7"/>
      <c r="C10" s="7">
        <f>SUM(C2:C5)</f>
        <v>1</v>
      </c>
      <c r="D10" s="7">
        <f t="shared" ref="D10:K10" si="1">SUM(D2:D5)</f>
        <v>1</v>
      </c>
      <c r="E10" s="7">
        <f t="shared" si="1"/>
        <v>1</v>
      </c>
      <c r="F10" s="7">
        <f t="shared" si="1"/>
        <v>0</v>
      </c>
      <c r="G10" s="7">
        <f t="shared" si="1"/>
        <v>4</v>
      </c>
      <c r="H10" s="7">
        <f t="shared" si="1"/>
        <v>0</v>
      </c>
      <c r="I10" s="7">
        <f t="shared" si="1"/>
        <v>7</v>
      </c>
      <c r="J10" s="8">
        <f t="shared" si="1"/>
        <v>3</v>
      </c>
      <c r="K10" s="8">
        <f t="shared" si="1"/>
        <v>5</v>
      </c>
      <c r="L10" s="8">
        <f>SUM(L2:L5)</f>
        <v>8</v>
      </c>
      <c r="M10" s="8"/>
    </row>
    <row r="11" spans="1:14" x14ac:dyDescent="0.25">
      <c r="A11" s="13" t="s">
        <v>1</v>
      </c>
      <c r="B11" s="5">
        <v>30</v>
      </c>
      <c r="C11" s="5">
        <f>B11-C10</f>
        <v>29</v>
      </c>
      <c r="D11" s="5">
        <f t="shared" ref="D11:I11" si="2">C11-D10</f>
        <v>28</v>
      </c>
      <c r="E11" s="5">
        <f t="shared" si="2"/>
        <v>27</v>
      </c>
      <c r="F11" s="5">
        <f t="shared" si="2"/>
        <v>27</v>
      </c>
      <c r="G11" s="5">
        <f t="shared" si="2"/>
        <v>23</v>
      </c>
      <c r="H11" s="5">
        <f t="shared" si="2"/>
        <v>23</v>
      </c>
      <c r="I11" s="5">
        <f t="shared" si="2"/>
        <v>16</v>
      </c>
      <c r="J11" s="5">
        <f>I11-J10</f>
        <v>13</v>
      </c>
      <c r="K11" s="5">
        <f>J11-K10</f>
        <v>8</v>
      </c>
      <c r="L11" s="5">
        <f>K11-L10</f>
        <v>0</v>
      </c>
      <c r="M11" s="5"/>
    </row>
    <row r="12" spans="1:14" x14ac:dyDescent="0.25">
      <c r="A12" s="15" t="s">
        <v>4</v>
      </c>
      <c r="B12" s="1">
        <v>30</v>
      </c>
      <c r="C12" s="1">
        <f>B12-C9</f>
        <v>27</v>
      </c>
      <c r="D12" s="1">
        <f t="shared" ref="D12:I12" si="3">C12-D9</f>
        <v>24</v>
      </c>
      <c r="E12" s="1">
        <f t="shared" si="3"/>
        <v>21</v>
      </c>
      <c r="F12" s="1">
        <f t="shared" si="3"/>
        <v>18</v>
      </c>
      <c r="G12" s="1">
        <f t="shared" si="3"/>
        <v>15</v>
      </c>
      <c r="H12" s="1">
        <f t="shared" si="3"/>
        <v>12</v>
      </c>
      <c r="I12" s="1">
        <f t="shared" si="3"/>
        <v>9</v>
      </c>
      <c r="J12" s="1">
        <f>I12-J9</f>
        <v>6</v>
      </c>
      <c r="K12" s="1">
        <f>J12-K9</f>
        <v>3</v>
      </c>
      <c r="L12" s="1">
        <f>K12-L9</f>
        <v>0</v>
      </c>
      <c r="M1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DAD0-F9C5-4871-A06F-82DE14E4E5FD}">
  <dimension ref="A1:M14"/>
  <sheetViews>
    <sheetView zoomScaleNormal="100" workbookViewId="0">
      <selection activeCell="I18" sqref="I18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44837</v>
      </c>
      <c r="D1" s="16">
        <v>44838</v>
      </c>
      <c r="E1" s="16">
        <v>44839</v>
      </c>
      <c r="F1" s="16">
        <v>44840</v>
      </c>
      <c r="G1" s="16">
        <v>44841</v>
      </c>
      <c r="H1" s="16">
        <v>44844</v>
      </c>
      <c r="I1" s="16">
        <v>44845</v>
      </c>
      <c r="J1" s="16">
        <v>44846</v>
      </c>
      <c r="K1" s="16">
        <v>44847</v>
      </c>
      <c r="L1" s="16">
        <v>44848</v>
      </c>
      <c r="M1" s="9" t="s">
        <v>2</v>
      </c>
    </row>
    <row r="2" spans="1:13" x14ac:dyDescent="0.25">
      <c r="A2" s="4" t="s">
        <v>11</v>
      </c>
      <c r="B2" s="5">
        <f>B14/4</f>
        <v>7.5</v>
      </c>
      <c r="C2" s="5">
        <v>0</v>
      </c>
      <c r="D2" s="5">
        <v>0.25</v>
      </c>
      <c r="E2" s="5">
        <v>3</v>
      </c>
      <c r="F2" s="5">
        <v>0</v>
      </c>
      <c r="G2" s="5">
        <v>0</v>
      </c>
      <c r="H2" s="5">
        <v>0</v>
      </c>
      <c r="I2" s="5">
        <v>1</v>
      </c>
      <c r="J2" s="5">
        <v>0.25</v>
      </c>
      <c r="K2" s="5">
        <v>2</v>
      </c>
      <c r="L2" s="5">
        <v>2</v>
      </c>
      <c r="M2" s="10">
        <f>B2-(SUM(C2:L2))</f>
        <v>-1</v>
      </c>
    </row>
    <row r="3" spans="1:13" x14ac:dyDescent="0.25">
      <c r="A3" s="6" t="s">
        <v>9</v>
      </c>
      <c r="B3" s="7">
        <f>B14/4</f>
        <v>7.5</v>
      </c>
      <c r="C3" s="7">
        <v>0</v>
      </c>
      <c r="D3" s="7">
        <v>0.25</v>
      </c>
      <c r="E3" s="7">
        <v>3</v>
      </c>
      <c r="F3" s="7">
        <v>0</v>
      </c>
      <c r="G3" s="7">
        <v>0</v>
      </c>
      <c r="H3" s="7">
        <v>2</v>
      </c>
      <c r="I3" s="7">
        <v>3</v>
      </c>
      <c r="J3" s="7">
        <v>0.25</v>
      </c>
      <c r="K3" s="7">
        <v>0</v>
      </c>
      <c r="L3" s="7">
        <v>0</v>
      </c>
      <c r="M3" s="11">
        <f>B3-(SUM(C3:L3))</f>
        <v>-1</v>
      </c>
    </row>
    <row r="4" spans="1:13" x14ac:dyDescent="0.25">
      <c r="A4" s="4" t="s">
        <v>8</v>
      </c>
      <c r="B4" s="5">
        <f>B14/4</f>
        <v>7.5</v>
      </c>
      <c r="C4" s="5">
        <v>0</v>
      </c>
      <c r="D4" s="5">
        <v>0.25</v>
      </c>
      <c r="E4" s="5">
        <v>0</v>
      </c>
      <c r="F4" s="5">
        <v>1</v>
      </c>
      <c r="G4" s="5">
        <v>1</v>
      </c>
      <c r="H4" s="5">
        <v>3</v>
      </c>
      <c r="I4" s="5">
        <v>0</v>
      </c>
      <c r="J4" s="5">
        <v>2.25</v>
      </c>
      <c r="K4" s="5">
        <v>2</v>
      </c>
      <c r="L4" s="5">
        <v>0</v>
      </c>
      <c r="M4" s="10">
        <f>B4-(SUM(C4:L4))</f>
        <v>-2</v>
      </c>
    </row>
    <row r="5" spans="1:13" x14ac:dyDescent="0.25">
      <c r="A5" s="6" t="s">
        <v>10</v>
      </c>
      <c r="B5" s="7">
        <f>B14/4</f>
        <v>7.5</v>
      </c>
      <c r="C5" s="7">
        <v>0</v>
      </c>
      <c r="D5" s="7">
        <v>0.25</v>
      </c>
      <c r="E5" s="7">
        <v>1</v>
      </c>
      <c r="F5" s="7">
        <v>0</v>
      </c>
      <c r="G5" s="7">
        <v>0</v>
      </c>
      <c r="H5" s="7">
        <v>1</v>
      </c>
      <c r="I5" s="7">
        <v>0</v>
      </c>
      <c r="J5" s="7">
        <v>0.25</v>
      </c>
      <c r="K5" s="7">
        <v>0</v>
      </c>
      <c r="L5" s="7">
        <v>0</v>
      </c>
      <c r="M5" s="11">
        <f>B5-(SUM(C5:L5))</f>
        <v>5</v>
      </c>
    </row>
    <row r="8" spans="1:13" x14ac:dyDescent="0.25">
      <c r="A8" s="2" t="s">
        <v>7</v>
      </c>
      <c r="B8" s="12" t="s">
        <v>5</v>
      </c>
      <c r="C8" s="16">
        <f t="shared" ref="C8:L8" si="0">C1</f>
        <v>44837</v>
      </c>
      <c r="D8" s="16">
        <f t="shared" si="0"/>
        <v>44838</v>
      </c>
      <c r="E8" s="16">
        <f t="shared" si="0"/>
        <v>44839</v>
      </c>
      <c r="F8" s="16">
        <f t="shared" si="0"/>
        <v>44840</v>
      </c>
      <c r="G8" s="16">
        <f t="shared" si="0"/>
        <v>44841</v>
      </c>
      <c r="H8" s="16">
        <f t="shared" si="0"/>
        <v>44844</v>
      </c>
      <c r="I8" s="16">
        <f t="shared" si="0"/>
        <v>44845</v>
      </c>
      <c r="J8" s="16">
        <f t="shared" si="0"/>
        <v>44846</v>
      </c>
      <c r="K8" s="16">
        <f t="shared" si="0"/>
        <v>44847</v>
      </c>
      <c r="L8" s="16">
        <f t="shared" si="0"/>
        <v>44848</v>
      </c>
    </row>
    <row r="9" spans="1:13" x14ac:dyDescent="0.25">
      <c r="A9" s="13" t="s">
        <v>3</v>
      </c>
      <c r="B9" s="5"/>
      <c r="C9" s="5">
        <f t="shared" ref="C9:L9" si="1">SUM($B$2:$B$5)/10</f>
        <v>3</v>
      </c>
      <c r="D9" s="5">
        <f t="shared" si="1"/>
        <v>3</v>
      </c>
      <c r="E9" s="5">
        <f t="shared" si="1"/>
        <v>3</v>
      </c>
      <c r="F9" s="5">
        <f t="shared" si="1"/>
        <v>3</v>
      </c>
      <c r="G9" s="5">
        <f t="shared" si="1"/>
        <v>3</v>
      </c>
      <c r="H9" s="5">
        <f t="shared" si="1"/>
        <v>3</v>
      </c>
      <c r="I9" s="5">
        <f t="shared" si="1"/>
        <v>3</v>
      </c>
      <c r="J9" s="5">
        <f t="shared" si="1"/>
        <v>3</v>
      </c>
      <c r="K9" s="5">
        <f t="shared" si="1"/>
        <v>3</v>
      </c>
      <c r="L9" s="5">
        <f t="shared" si="1"/>
        <v>3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1</v>
      </c>
      <c r="E10" s="7">
        <f t="shared" si="2"/>
        <v>7</v>
      </c>
      <c r="F10" s="7">
        <f t="shared" si="2"/>
        <v>1</v>
      </c>
      <c r="G10" s="7">
        <f t="shared" si="2"/>
        <v>1</v>
      </c>
      <c r="H10" s="7">
        <f t="shared" si="2"/>
        <v>6</v>
      </c>
      <c r="I10" s="7">
        <f t="shared" si="2"/>
        <v>4</v>
      </c>
      <c r="J10" s="8">
        <f t="shared" si="2"/>
        <v>3</v>
      </c>
      <c r="K10" s="8">
        <f t="shared" si="2"/>
        <v>4</v>
      </c>
      <c r="L10" s="8">
        <f>SUM(L2:L5)</f>
        <v>2</v>
      </c>
    </row>
    <row r="11" spans="1:13" x14ac:dyDescent="0.25">
      <c r="A11" s="13" t="s">
        <v>1</v>
      </c>
      <c r="B11" s="5">
        <f>B14</f>
        <v>30</v>
      </c>
      <c r="C11" s="5">
        <f>B11-C10</f>
        <v>30</v>
      </c>
      <c r="D11" s="5">
        <f t="shared" ref="D11:I11" si="3">C11-D10</f>
        <v>29</v>
      </c>
      <c r="E11" s="5">
        <f t="shared" si="3"/>
        <v>22</v>
      </c>
      <c r="F11" s="5">
        <f t="shared" si="3"/>
        <v>21</v>
      </c>
      <c r="G11" s="5">
        <f t="shared" si="3"/>
        <v>20</v>
      </c>
      <c r="H11" s="5">
        <f t="shared" si="3"/>
        <v>14</v>
      </c>
      <c r="I11" s="5">
        <f t="shared" si="3"/>
        <v>10</v>
      </c>
      <c r="J11" s="5">
        <f>I11-J10</f>
        <v>7</v>
      </c>
      <c r="K11" s="5">
        <f>J11-K10</f>
        <v>3</v>
      </c>
      <c r="L11" s="5">
        <f>K11-L10</f>
        <v>1</v>
      </c>
    </row>
    <row r="12" spans="1:13" x14ac:dyDescent="0.25">
      <c r="A12" s="15" t="s">
        <v>4</v>
      </c>
      <c r="B12" s="5">
        <f>B14</f>
        <v>30</v>
      </c>
      <c r="C12" s="1">
        <f>B12-C9</f>
        <v>27</v>
      </c>
      <c r="D12" s="1">
        <f t="shared" ref="D12:I12" si="4">C12-D9</f>
        <v>24</v>
      </c>
      <c r="E12" s="1">
        <f t="shared" si="4"/>
        <v>21</v>
      </c>
      <c r="F12" s="1">
        <f t="shared" si="4"/>
        <v>18</v>
      </c>
      <c r="G12" s="1">
        <f t="shared" si="4"/>
        <v>15</v>
      </c>
      <c r="H12" s="1">
        <f t="shared" si="4"/>
        <v>12</v>
      </c>
      <c r="I12" s="1">
        <f t="shared" si="4"/>
        <v>9</v>
      </c>
      <c r="J12" s="1">
        <f>I12-J9</f>
        <v>6</v>
      </c>
      <c r="K12" s="1">
        <f>J12-K9</f>
        <v>3</v>
      </c>
      <c r="L12" s="1">
        <f>K12-L9</f>
        <v>0</v>
      </c>
    </row>
    <row r="14" spans="1:13" x14ac:dyDescent="0.25">
      <c r="A14" s="2" t="s">
        <v>14</v>
      </c>
      <c r="B14" s="5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9ECB-E51C-4BE8-90E7-4F5475BC515A}">
  <dimension ref="A1:U14"/>
  <sheetViews>
    <sheetView tabSelected="1" topLeftCell="K1" zoomScaleNormal="100" workbookViewId="0">
      <selection activeCell="S19" sqref="S19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1" width="7.28515625" customWidth="1"/>
    <col min="12" max="17" width="11.140625" customWidth="1"/>
  </cols>
  <sheetData>
    <row r="1" spans="1:21" x14ac:dyDescent="0.25">
      <c r="A1" s="2" t="s">
        <v>12</v>
      </c>
      <c r="B1" s="3" t="s">
        <v>0</v>
      </c>
      <c r="C1" s="16">
        <v>44866</v>
      </c>
      <c r="D1" s="16">
        <v>44867</v>
      </c>
      <c r="E1" s="16">
        <v>44868</v>
      </c>
      <c r="F1" s="16">
        <v>44869</v>
      </c>
      <c r="G1" s="16">
        <v>44870</v>
      </c>
      <c r="H1" s="16">
        <v>44871</v>
      </c>
      <c r="I1" s="16">
        <v>44872</v>
      </c>
      <c r="J1" s="16">
        <v>44873</v>
      </c>
      <c r="K1" s="16">
        <v>44874</v>
      </c>
      <c r="L1" s="16">
        <v>44875</v>
      </c>
      <c r="M1" s="16">
        <v>44876</v>
      </c>
      <c r="N1" s="16">
        <v>44877</v>
      </c>
      <c r="O1" s="16">
        <v>44878</v>
      </c>
      <c r="P1" s="16">
        <v>44879</v>
      </c>
      <c r="Q1" s="16">
        <v>44880</v>
      </c>
      <c r="R1" s="16">
        <v>44881</v>
      </c>
      <c r="S1" s="16">
        <v>44882</v>
      </c>
      <c r="T1" s="16">
        <v>44883</v>
      </c>
      <c r="U1" s="9" t="s">
        <v>2</v>
      </c>
    </row>
    <row r="2" spans="1:21" x14ac:dyDescent="0.25">
      <c r="A2" s="4" t="s">
        <v>11</v>
      </c>
      <c r="B2" s="5">
        <v>7.5</v>
      </c>
      <c r="C2" s="5">
        <v>0.25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1</v>
      </c>
      <c r="K2" s="5">
        <v>0</v>
      </c>
      <c r="L2" s="5">
        <v>0</v>
      </c>
      <c r="M2" s="5">
        <v>3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10">
        <f>B2-(SUM(C2:T2))</f>
        <v>3.25</v>
      </c>
    </row>
    <row r="3" spans="1:21" x14ac:dyDescent="0.25">
      <c r="A3" s="6" t="s">
        <v>9</v>
      </c>
      <c r="B3" s="7">
        <v>7.5</v>
      </c>
      <c r="C3" s="7">
        <v>0.25</v>
      </c>
      <c r="D3" s="7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2</v>
      </c>
      <c r="Q3" s="5">
        <v>0</v>
      </c>
      <c r="R3" s="5">
        <v>1</v>
      </c>
      <c r="S3" s="5">
        <v>0</v>
      </c>
      <c r="T3" s="5">
        <v>0</v>
      </c>
      <c r="U3" s="10">
        <f>B3-(SUM(C3:T3))</f>
        <v>4.25</v>
      </c>
    </row>
    <row r="4" spans="1:21" x14ac:dyDescent="0.25">
      <c r="A4" s="4" t="s">
        <v>8</v>
      </c>
      <c r="B4" s="5">
        <v>7.5</v>
      </c>
      <c r="C4" s="5">
        <v>0.25</v>
      </c>
      <c r="D4" s="5">
        <v>2</v>
      </c>
      <c r="E4" s="5">
        <v>0</v>
      </c>
      <c r="F4" s="5">
        <v>2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10">
        <f t="shared" ref="U4:U5" si="0">B4-(SUM(C4:T4))</f>
        <v>3.25</v>
      </c>
    </row>
    <row r="5" spans="1:21" x14ac:dyDescent="0.25">
      <c r="A5" s="6" t="s">
        <v>10</v>
      </c>
      <c r="B5" s="7">
        <v>7.5</v>
      </c>
      <c r="C5" s="7">
        <v>0.25</v>
      </c>
      <c r="D5" s="7">
        <v>0</v>
      </c>
      <c r="E5" s="5">
        <v>0</v>
      </c>
      <c r="F5" s="5">
        <v>3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2</v>
      </c>
      <c r="M5" s="5">
        <v>3</v>
      </c>
      <c r="N5" s="5">
        <v>0</v>
      </c>
      <c r="O5" s="5">
        <v>0</v>
      </c>
      <c r="P5" s="5">
        <v>4</v>
      </c>
      <c r="Q5" s="5">
        <v>1</v>
      </c>
      <c r="R5" s="5">
        <v>0</v>
      </c>
      <c r="S5" s="5">
        <v>0</v>
      </c>
      <c r="T5" s="5">
        <v>0</v>
      </c>
      <c r="U5" s="10">
        <f t="shared" si="0"/>
        <v>-5.75</v>
      </c>
    </row>
    <row r="8" spans="1:21" x14ac:dyDescent="0.25">
      <c r="A8" s="2" t="s">
        <v>7</v>
      </c>
      <c r="B8" s="12" t="s">
        <v>5</v>
      </c>
      <c r="C8" s="16">
        <f t="shared" ref="C8:L8" si="1">C1</f>
        <v>44866</v>
      </c>
      <c r="D8" s="16">
        <f t="shared" si="1"/>
        <v>44867</v>
      </c>
      <c r="E8" s="16">
        <f t="shared" si="1"/>
        <v>44868</v>
      </c>
      <c r="F8" s="16">
        <f t="shared" si="1"/>
        <v>44869</v>
      </c>
      <c r="G8" s="16">
        <f t="shared" si="1"/>
        <v>44870</v>
      </c>
      <c r="H8" s="16">
        <f t="shared" si="1"/>
        <v>44871</v>
      </c>
      <c r="I8" s="16">
        <f t="shared" si="1"/>
        <v>44872</v>
      </c>
      <c r="J8" s="16">
        <f t="shared" si="1"/>
        <v>44873</v>
      </c>
      <c r="K8" s="16">
        <f t="shared" si="1"/>
        <v>44874</v>
      </c>
      <c r="L8" s="16">
        <f t="shared" si="1"/>
        <v>44875</v>
      </c>
      <c r="M8" s="16">
        <f t="shared" ref="M8:Q8" si="2">M1</f>
        <v>44876</v>
      </c>
      <c r="N8" s="16">
        <f t="shared" si="2"/>
        <v>44877</v>
      </c>
      <c r="O8" s="16">
        <f t="shared" si="2"/>
        <v>44878</v>
      </c>
      <c r="P8" s="16">
        <f t="shared" si="2"/>
        <v>44879</v>
      </c>
      <c r="Q8" s="16">
        <f t="shared" si="2"/>
        <v>44880</v>
      </c>
      <c r="R8" s="16">
        <f t="shared" ref="R8:T8" si="3">R1</f>
        <v>44881</v>
      </c>
      <c r="S8" s="16">
        <f t="shared" si="3"/>
        <v>44882</v>
      </c>
      <c r="T8" s="16">
        <f t="shared" si="3"/>
        <v>44883</v>
      </c>
      <c r="U8" s="16"/>
    </row>
    <row r="9" spans="1:21" x14ac:dyDescent="0.25">
      <c r="A9" s="13" t="s">
        <v>3</v>
      </c>
      <c r="B9" s="5"/>
      <c r="C9" s="5">
        <f>SUM($B$2:$B$5)/18</f>
        <v>1.6666666666666667</v>
      </c>
      <c r="D9" s="5">
        <f t="shared" ref="D9:T9" si="4">SUM($B$2:$B$5)/18</f>
        <v>1.6666666666666667</v>
      </c>
      <c r="E9" s="5">
        <f t="shared" si="4"/>
        <v>1.6666666666666667</v>
      </c>
      <c r="F9" s="5">
        <f t="shared" si="4"/>
        <v>1.6666666666666667</v>
      </c>
      <c r="G9" s="5">
        <f t="shared" si="4"/>
        <v>1.6666666666666667</v>
      </c>
      <c r="H9" s="5">
        <f t="shared" si="4"/>
        <v>1.6666666666666667</v>
      </c>
      <c r="I9" s="5">
        <f t="shared" si="4"/>
        <v>1.6666666666666667</v>
      </c>
      <c r="J9" s="5">
        <f t="shared" si="4"/>
        <v>1.6666666666666667</v>
      </c>
      <c r="K9" s="5">
        <f t="shared" si="4"/>
        <v>1.6666666666666667</v>
      </c>
      <c r="L9" s="5">
        <f t="shared" si="4"/>
        <v>1.6666666666666667</v>
      </c>
      <c r="M9" s="5">
        <f t="shared" si="4"/>
        <v>1.6666666666666667</v>
      </c>
      <c r="N9" s="5">
        <f t="shared" si="4"/>
        <v>1.6666666666666667</v>
      </c>
      <c r="O9" s="5">
        <f t="shared" si="4"/>
        <v>1.6666666666666667</v>
      </c>
      <c r="P9" s="5">
        <f t="shared" si="4"/>
        <v>1.6666666666666667</v>
      </c>
      <c r="Q9" s="5">
        <f t="shared" si="4"/>
        <v>1.6666666666666667</v>
      </c>
      <c r="R9" s="5">
        <f t="shared" si="4"/>
        <v>1.6666666666666667</v>
      </c>
      <c r="S9" s="5">
        <f t="shared" si="4"/>
        <v>1.6666666666666667</v>
      </c>
      <c r="T9" s="5">
        <f t="shared" si="4"/>
        <v>1.6666666666666667</v>
      </c>
      <c r="U9" s="5"/>
    </row>
    <row r="10" spans="1:21" x14ac:dyDescent="0.25">
      <c r="A10" s="14" t="s">
        <v>6</v>
      </c>
      <c r="B10" s="7"/>
      <c r="C10" s="7">
        <f>SUM(C2:C5)</f>
        <v>1</v>
      </c>
      <c r="D10" s="7">
        <f t="shared" ref="D10:K10" si="5">SUM(D2:D5)</f>
        <v>2</v>
      </c>
      <c r="E10" s="7">
        <f t="shared" si="5"/>
        <v>0</v>
      </c>
      <c r="F10" s="7">
        <f t="shared" si="5"/>
        <v>5</v>
      </c>
      <c r="G10" s="7">
        <f t="shared" si="5"/>
        <v>0</v>
      </c>
      <c r="H10" s="7">
        <f t="shared" si="5"/>
        <v>0</v>
      </c>
      <c r="I10" s="7">
        <f t="shared" si="5"/>
        <v>0</v>
      </c>
      <c r="J10" s="8">
        <f t="shared" si="5"/>
        <v>1</v>
      </c>
      <c r="K10" s="8">
        <f t="shared" si="5"/>
        <v>0</v>
      </c>
      <c r="L10" s="8">
        <f>SUM(L2:L5)</f>
        <v>2</v>
      </c>
      <c r="M10" s="8">
        <f t="shared" ref="M10:Q10" si="6">SUM(M2:M5)</f>
        <v>6</v>
      </c>
      <c r="N10" s="8">
        <f t="shared" si="6"/>
        <v>0</v>
      </c>
      <c r="O10" s="8">
        <f t="shared" si="6"/>
        <v>0</v>
      </c>
      <c r="P10" s="8">
        <f t="shared" si="6"/>
        <v>6</v>
      </c>
      <c r="Q10" s="8">
        <f t="shared" si="6"/>
        <v>1</v>
      </c>
      <c r="R10" s="8">
        <f t="shared" ref="R10:T10" si="7">SUM(R2:R5)</f>
        <v>1</v>
      </c>
      <c r="S10" s="8">
        <f t="shared" si="7"/>
        <v>0</v>
      </c>
      <c r="T10" s="8">
        <f t="shared" si="7"/>
        <v>0</v>
      </c>
      <c r="U10" s="8"/>
    </row>
    <row r="11" spans="1:21" x14ac:dyDescent="0.25">
      <c r="A11" s="13" t="s">
        <v>1</v>
      </c>
      <c r="B11" s="5">
        <f>B14</f>
        <v>30</v>
      </c>
      <c r="C11" s="5">
        <f>B11-C10</f>
        <v>29</v>
      </c>
      <c r="D11" s="5">
        <f t="shared" ref="D11:I11" si="8">C11-D10</f>
        <v>27</v>
      </c>
      <c r="E11" s="5">
        <f t="shared" si="8"/>
        <v>27</v>
      </c>
      <c r="F11" s="5">
        <f t="shared" si="8"/>
        <v>22</v>
      </c>
      <c r="G11" s="5">
        <f t="shared" si="8"/>
        <v>22</v>
      </c>
      <c r="H11" s="5">
        <f t="shared" si="8"/>
        <v>22</v>
      </c>
      <c r="I11" s="5">
        <f t="shared" si="8"/>
        <v>22</v>
      </c>
      <c r="J11" s="5">
        <f>I11-J10</f>
        <v>21</v>
      </c>
      <c r="K11" s="5">
        <f>J11-K10</f>
        <v>21</v>
      </c>
      <c r="L11" s="5">
        <f>K11-L10</f>
        <v>19</v>
      </c>
      <c r="M11" s="5">
        <f t="shared" ref="M11:Q11" si="9">L11-M10</f>
        <v>13</v>
      </c>
      <c r="N11" s="5">
        <f t="shared" si="9"/>
        <v>13</v>
      </c>
      <c r="O11" s="5">
        <f t="shared" si="9"/>
        <v>13</v>
      </c>
      <c r="P11" s="5">
        <f t="shared" si="9"/>
        <v>7</v>
      </c>
      <c r="Q11" s="5">
        <f t="shared" si="9"/>
        <v>6</v>
      </c>
      <c r="R11" s="5">
        <f t="shared" ref="R11" si="10">Q11-R10</f>
        <v>5</v>
      </c>
      <c r="S11" s="5">
        <f t="shared" ref="S11" si="11">R11-S10</f>
        <v>5</v>
      </c>
      <c r="T11" s="5">
        <f t="shared" ref="T11" si="12">S11-T10</f>
        <v>5</v>
      </c>
      <c r="U11" s="5"/>
    </row>
    <row r="12" spans="1:21" x14ac:dyDescent="0.25">
      <c r="A12" s="15" t="s">
        <v>4</v>
      </c>
      <c r="B12" s="5">
        <f>B14</f>
        <v>30</v>
      </c>
      <c r="C12" s="1">
        <f>B12-C9</f>
        <v>28.333333333333332</v>
      </c>
      <c r="D12" s="1">
        <f t="shared" ref="D12:T12" si="13">C12-D9</f>
        <v>26.666666666666664</v>
      </c>
      <c r="E12" s="1">
        <f t="shared" si="13"/>
        <v>24.999999999999996</v>
      </c>
      <c r="F12" s="1">
        <f t="shared" si="13"/>
        <v>23.333333333333329</v>
      </c>
      <c r="G12" s="1">
        <f t="shared" si="13"/>
        <v>21.666666666666661</v>
      </c>
      <c r="H12" s="1">
        <f t="shared" si="13"/>
        <v>19.999999999999993</v>
      </c>
      <c r="I12" s="1">
        <f t="shared" si="13"/>
        <v>18.333333333333325</v>
      </c>
      <c r="J12" s="1">
        <f t="shared" si="13"/>
        <v>16.666666666666657</v>
      </c>
      <c r="K12" s="1">
        <f t="shared" si="13"/>
        <v>14.999999999999991</v>
      </c>
      <c r="L12" s="1">
        <f t="shared" si="13"/>
        <v>13.333333333333325</v>
      </c>
      <c r="M12" s="1">
        <f t="shared" si="13"/>
        <v>11.666666666666659</v>
      </c>
      <c r="N12" s="1">
        <f t="shared" si="13"/>
        <v>9.9999999999999929</v>
      </c>
      <c r="O12" s="1">
        <f t="shared" si="13"/>
        <v>8.3333333333333268</v>
      </c>
      <c r="P12" s="1">
        <f t="shared" si="13"/>
        <v>6.6666666666666599</v>
      </c>
      <c r="Q12" s="1">
        <f t="shared" si="13"/>
        <v>4.9999999999999929</v>
      </c>
      <c r="R12" s="1">
        <f t="shared" si="13"/>
        <v>3.3333333333333259</v>
      </c>
      <c r="S12" s="1">
        <f t="shared" si="13"/>
        <v>1.6666666666666592</v>
      </c>
      <c r="T12" s="1">
        <f t="shared" si="13"/>
        <v>-7.5495165674510645E-15</v>
      </c>
      <c r="U12" s="1"/>
    </row>
    <row r="14" spans="1:21" x14ac:dyDescent="0.25">
      <c r="A14" s="2" t="s">
        <v>14</v>
      </c>
      <c r="B14" s="5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49C3-E1A4-42A2-B284-57036EF83DFB}">
  <dimension ref="A1:P14"/>
  <sheetViews>
    <sheetView topLeftCell="A4" zoomScale="70" zoomScaleNormal="70" workbookViewId="0">
      <selection activeCell="U29" sqref="U29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5" width="7.28515625" customWidth="1"/>
    <col min="16" max="16" width="10.140625" customWidth="1"/>
    <col min="17" max="17" width="11.42578125" customWidth="1"/>
    <col min="18" max="18" width="8.85546875" customWidth="1"/>
  </cols>
  <sheetData>
    <row r="1" spans="1:16" x14ac:dyDescent="0.25">
      <c r="A1" s="2" t="s">
        <v>12</v>
      </c>
      <c r="B1" s="3" t="s">
        <v>0</v>
      </c>
      <c r="C1" s="16">
        <v>44865</v>
      </c>
      <c r="D1" s="16">
        <v>44866</v>
      </c>
      <c r="E1" s="16">
        <v>44867</v>
      </c>
      <c r="F1" s="16">
        <v>44868</v>
      </c>
      <c r="G1" s="16">
        <v>44869</v>
      </c>
      <c r="H1" s="16">
        <v>44872</v>
      </c>
      <c r="I1" s="16">
        <v>44873</v>
      </c>
      <c r="J1" s="16">
        <v>44874</v>
      </c>
      <c r="K1" s="16">
        <v>44875</v>
      </c>
      <c r="L1" s="16">
        <v>44876</v>
      </c>
      <c r="M1" s="16">
        <v>44879</v>
      </c>
      <c r="N1" s="16">
        <v>44880</v>
      </c>
      <c r="O1" s="16">
        <v>44881</v>
      </c>
      <c r="P1" s="9" t="s">
        <v>2</v>
      </c>
    </row>
    <row r="2" spans="1:16" x14ac:dyDescent="0.25">
      <c r="A2" s="4" t="s">
        <v>11</v>
      </c>
      <c r="B2" s="5">
        <f>B14/4</f>
        <v>9.5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10">
        <f>B2-(SUM(C2:O2))</f>
        <v>9.5</v>
      </c>
    </row>
    <row r="3" spans="1:16" x14ac:dyDescent="0.25">
      <c r="A3" s="6" t="s">
        <v>9</v>
      </c>
      <c r="B3" s="7">
        <f>B14/4</f>
        <v>9.5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1">
        <f>B3-(SUM(C3:O3))</f>
        <v>9.5</v>
      </c>
    </row>
    <row r="4" spans="1:16" x14ac:dyDescent="0.25">
      <c r="A4" s="4" t="s">
        <v>8</v>
      </c>
      <c r="B4" s="5">
        <f>B14/4</f>
        <v>9.5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10">
        <f>B4-(SUM(C4:O4))</f>
        <v>9.5</v>
      </c>
    </row>
    <row r="5" spans="1:16" x14ac:dyDescent="0.25">
      <c r="A5" s="6" t="s">
        <v>10</v>
      </c>
      <c r="B5" s="7">
        <f>B14/4</f>
        <v>9.5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1">
        <f>B5-(SUM(C5:O5))</f>
        <v>9.5</v>
      </c>
    </row>
    <row r="8" spans="1:16" x14ac:dyDescent="0.25">
      <c r="A8" s="2" t="s">
        <v>7</v>
      </c>
      <c r="B8" s="12" t="s">
        <v>5</v>
      </c>
      <c r="C8" s="16">
        <f t="shared" ref="C8:O8" si="0">C1</f>
        <v>44865</v>
      </c>
      <c r="D8" s="16">
        <f t="shared" si="0"/>
        <v>44866</v>
      </c>
      <c r="E8" s="16">
        <f t="shared" si="0"/>
        <v>44867</v>
      </c>
      <c r="F8" s="16">
        <f t="shared" si="0"/>
        <v>44868</v>
      </c>
      <c r="G8" s="16">
        <f t="shared" si="0"/>
        <v>44869</v>
      </c>
      <c r="H8" s="16">
        <f t="shared" si="0"/>
        <v>44872</v>
      </c>
      <c r="I8" s="16">
        <f t="shared" si="0"/>
        <v>44873</v>
      </c>
      <c r="J8" s="16">
        <f t="shared" si="0"/>
        <v>44874</v>
      </c>
      <c r="K8" s="16">
        <f t="shared" si="0"/>
        <v>44875</v>
      </c>
      <c r="L8" s="16">
        <f t="shared" si="0"/>
        <v>44876</v>
      </c>
      <c r="M8" s="16">
        <f t="shared" si="0"/>
        <v>44879</v>
      </c>
      <c r="N8" s="16">
        <f t="shared" si="0"/>
        <v>44880</v>
      </c>
      <c r="O8" s="16">
        <f t="shared" si="0"/>
        <v>44881</v>
      </c>
    </row>
    <row r="9" spans="1:16" x14ac:dyDescent="0.25">
      <c r="A9" s="13" t="s">
        <v>3</v>
      </c>
      <c r="B9" s="5"/>
      <c r="C9" s="5">
        <f t="shared" ref="C9:O9" si="1">SUM($B$2:$B$5)/13</f>
        <v>2.9230769230769229</v>
      </c>
      <c r="D9" s="5">
        <f t="shared" si="1"/>
        <v>2.9230769230769229</v>
      </c>
      <c r="E9" s="5">
        <f t="shared" si="1"/>
        <v>2.9230769230769229</v>
      </c>
      <c r="F9" s="5">
        <f t="shared" si="1"/>
        <v>2.9230769230769229</v>
      </c>
      <c r="G9" s="5">
        <f t="shared" si="1"/>
        <v>2.9230769230769229</v>
      </c>
      <c r="H9" s="5">
        <f t="shared" si="1"/>
        <v>2.9230769230769229</v>
      </c>
      <c r="I9" s="5">
        <f t="shared" si="1"/>
        <v>2.9230769230769229</v>
      </c>
      <c r="J9" s="5">
        <f t="shared" si="1"/>
        <v>2.9230769230769229</v>
      </c>
      <c r="K9" s="5">
        <f t="shared" si="1"/>
        <v>2.9230769230769229</v>
      </c>
      <c r="L9" s="5">
        <f t="shared" si="1"/>
        <v>2.9230769230769229</v>
      </c>
      <c r="M9" s="5">
        <f t="shared" si="1"/>
        <v>2.9230769230769229</v>
      </c>
      <c r="N9" s="5">
        <f t="shared" si="1"/>
        <v>2.9230769230769229</v>
      </c>
      <c r="O9" s="5">
        <f t="shared" si="1"/>
        <v>2.9230769230769229</v>
      </c>
    </row>
    <row r="10" spans="1:16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8">
        <f t="shared" si="2"/>
        <v>0</v>
      </c>
      <c r="K10" s="8">
        <f t="shared" si="2"/>
        <v>0</v>
      </c>
      <c r="L10" s="8">
        <f>SUM(L2:L5)</f>
        <v>0</v>
      </c>
      <c r="M10" s="8">
        <f>SUM(M2:M5)</f>
        <v>0</v>
      </c>
      <c r="N10" s="8">
        <f>SUM(N2:N5)</f>
        <v>0</v>
      </c>
      <c r="O10" s="8">
        <f>SUM(O2:O5)</f>
        <v>0</v>
      </c>
    </row>
    <row r="11" spans="1:16" x14ac:dyDescent="0.25">
      <c r="A11" s="13" t="s">
        <v>1</v>
      </c>
      <c r="B11" s="5">
        <f>B14</f>
        <v>38</v>
      </c>
      <c r="C11" s="5">
        <f>B11-C10</f>
        <v>38</v>
      </c>
      <c r="D11" s="5">
        <f t="shared" ref="D11:I11" si="3">C11-D10</f>
        <v>38</v>
      </c>
      <c r="E11" s="5">
        <f t="shared" si="3"/>
        <v>38</v>
      </c>
      <c r="F11" s="5">
        <f t="shared" si="3"/>
        <v>38</v>
      </c>
      <c r="G11" s="5">
        <f t="shared" si="3"/>
        <v>38</v>
      </c>
      <c r="H11" s="5">
        <f t="shared" si="3"/>
        <v>38</v>
      </c>
      <c r="I11" s="5">
        <f t="shared" si="3"/>
        <v>38</v>
      </c>
      <c r="J11" s="5">
        <f>I11-J10</f>
        <v>38</v>
      </c>
      <c r="K11" s="5">
        <f>J11-K10</f>
        <v>38</v>
      </c>
      <c r="L11" s="5">
        <f>J11-L10</f>
        <v>38</v>
      </c>
      <c r="M11" s="5">
        <f>K11-M10</f>
        <v>38</v>
      </c>
      <c r="N11" s="5">
        <f>J11-N10</f>
        <v>38</v>
      </c>
      <c r="O11" s="5">
        <f>K11-O10</f>
        <v>38</v>
      </c>
    </row>
    <row r="12" spans="1:16" x14ac:dyDescent="0.25">
      <c r="A12" s="15" t="s">
        <v>4</v>
      </c>
      <c r="B12" s="5">
        <f>B14</f>
        <v>38</v>
      </c>
      <c r="C12" s="1">
        <f>B12-C9</f>
        <v>35.07692307692308</v>
      </c>
      <c r="D12" s="1">
        <f t="shared" ref="D12:I12" si="4">C12-D9</f>
        <v>32.15384615384616</v>
      </c>
      <c r="E12" s="1">
        <f t="shared" si="4"/>
        <v>29.230769230769237</v>
      </c>
      <c r="F12" s="1">
        <f t="shared" si="4"/>
        <v>26.307692307692314</v>
      </c>
      <c r="G12" s="1">
        <f t="shared" si="4"/>
        <v>23.38461538461539</v>
      </c>
      <c r="H12" s="1">
        <f t="shared" si="4"/>
        <v>20.461538461538467</v>
      </c>
      <c r="I12" s="1">
        <f t="shared" si="4"/>
        <v>17.538461538461544</v>
      </c>
      <c r="J12" s="1">
        <f>I12-J9</f>
        <v>14.61538461538462</v>
      </c>
      <c r="K12" s="1">
        <f>J12-K9</f>
        <v>11.692307692307697</v>
      </c>
      <c r="L12" s="1">
        <f>J12-L9</f>
        <v>11.692307692307697</v>
      </c>
      <c r="M12" s="1">
        <f>K12-M9</f>
        <v>8.7692307692307736</v>
      </c>
      <c r="N12" s="1">
        <f>J12-N9</f>
        <v>11.692307692307697</v>
      </c>
      <c r="O12" s="1">
        <f>K12-O9</f>
        <v>8.7692307692307736</v>
      </c>
    </row>
    <row r="14" spans="1:16" x14ac:dyDescent="0.25">
      <c r="A14" s="2" t="s">
        <v>14</v>
      </c>
      <c r="B14" s="5">
        <v>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Milestone 1</vt:lpstr>
      <vt:lpstr>Milestone 2</vt:lpstr>
      <vt:lpstr>Milestone3.1</vt:lpstr>
      <vt:lpstr>Milestone3.2</vt:lpstr>
      <vt:lpstr>Milestone3.3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Sadmin</cp:lastModifiedBy>
  <dcterms:created xsi:type="dcterms:W3CDTF">2017-03-11T18:37:14Z</dcterms:created>
  <dcterms:modified xsi:type="dcterms:W3CDTF">2022-11-17T02:35:01Z</dcterms:modified>
</cp:coreProperties>
</file>