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H-INOUE\Desktop\PythonScripts\Code\AutoGUI\FLFA\"/>
    </mc:Choice>
  </mc:AlternateContent>
  <xr:revisionPtr revIDLastSave="0" documentId="13_ncr:1_{A3C37344-E618-4E6D-BC44-CF85914EEE87}" xr6:coauthVersionLast="47" xr6:coauthVersionMax="47" xr10:uidLastSave="{00000000-0000-0000-0000-000000000000}"/>
  <bookViews>
    <workbookView xWindow="4635" yWindow="2100" windowWidth="21600" windowHeight="11835" firstSheet="1" activeTab="7" xr2:uid="{00000000-000D-0000-FFFF-FFFF00000000}"/>
  </bookViews>
  <sheets>
    <sheet name="統計品目コード" sheetId="1" r:id="rId1"/>
    <sheet name="（詳細,OWN）FL,FA統計資料（中国）" sheetId="2" r:id="rId2"/>
    <sheet name="Send0" sheetId="3" r:id="rId3"/>
    <sheet name="Send1" sheetId="4" r:id="rId4"/>
    <sheet name="send1-1" sheetId="5" r:id="rId5"/>
    <sheet name="fl" sheetId="6" r:id="rId6"/>
    <sheet name="fa" sheetId="7" r:id="rId7"/>
    <sheet name="検索方法1910" sheetId="8" r:id="rId8"/>
  </sheets>
  <definedNames>
    <definedName name="Date">OFFSET('send1-1'!$A$5,0,0,COUNTA('send1-1'!$A$5:$A$788),1)</definedName>
    <definedName name="FACost">OFFSET('send1-1'!$V$5,0,0,COUNTA('send1-1'!$V$5:$V$788),1)</definedName>
    <definedName name="FLCost">OFFSET('send1-1'!$J$5,0,0,COUNTA('send1-1'!$J$5:$J$788),1)</definedName>
    <definedName name="KaoCost">OFFSET('send1-1'!#REF!,0,0,COUNTA('send1-1'!$AA$5:$AA$788),1)</definedName>
    <definedName name="Nagoya">OFFSET(#REF!,0,0,COUNTA(#REF!),1)</definedName>
    <definedName name="_xlnm.Print_Area" localSheetId="4">'send1-1'!$A$2:$V$70</definedName>
    <definedName name="範囲A列FA">OFFSET(#REF!,1,0,COUNTA(#REF!)-2,1)</definedName>
    <definedName name="範囲A列FL">OFFSET(#REF!,1,0,COUNTA(#REF!)-2,1)</definedName>
    <definedName name="範囲J列FA">OFFSET(#REF!,1,0,COUNTA(#REF!)-1,1)</definedName>
    <definedName name="範囲J列FL">OFFSET(#REF!,1,0,COUNTA(#REF!)-1,1)</definedName>
  </definedNames>
  <calcPr calcId="181029"/>
</workbook>
</file>

<file path=xl/calcChain.xml><?xml version="1.0" encoding="utf-8"?>
<calcChain xmlns="http://schemas.openxmlformats.org/spreadsheetml/2006/main">
  <c r="AA70" i="5" l="1"/>
  <c r="A70" i="5"/>
  <c r="AA69" i="5"/>
  <c r="Y69" i="5"/>
  <c r="R69" i="5"/>
  <c r="V69" i="5" s="1"/>
  <c r="Q69" i="5"/>
  <c r="J69" i="5"/>
  <c r="F69" i="5"/>
  <c r="E69" i="5"/>
  <c r="A69" i="5"/>
  <c r="AA68" i="5"/>
  <c r="R68" i="5"/>
  <c r="V68" i="5" s="1"/>
  <c r="Q68" i="5"/>
  <c r="F68" i="5"/>
  <c r="J68" i="5" s="1"/>
  <c r="E68" i="5"/>
  <c r="A68" i="5"/>
  <c r="Y68" i="5" s="1"/>
  <c r="AA67" i="5"/>
  <c r="R67" i="5"/>
  <c r="V67" i="5" s="1"/>
  <c r="Q67" i="5"/>
  <c r="F67" i="5"/>
  <c r="J67" i="5" s="1"/>
  <c r="E67" i="5"/>
  <c r="A67" i="5"/>
  <c r="Y67" i="5" s="1"/>
  <c r="AA66" i="5"/>
  <c r="V66" i="5"/>
  <c r="R66" i="5"/>
  <c r="Q66" i="5"/>
  <c r="F66" i="5"/>
  <c r="J66" i="5" s="1"/>
  <c r="E66" i="5"/>
  <c r="A66" i="5"/>
  <c r="Y66" i="5" s="1"/>
  <c r="AA65" i="5"/>
  <c r="Y65" i="5"/>
  <c r="R65" i="5"/>
  <c r="V65" i="5" s="1"/>
  <c r="Q65" i="5"/>
  <c r="J65" i="5"/>
  <c r="F65" i="5"/>
  <c r="E65" i="5"/>
  <c r="A65" i="5"/>
  <c r="AA64" i="5"/>
  <c r="R64" i="5"/>
  <c r="V64" i="5" s="1"/>
  <c r="Q64" i="5"/>
  <c r="F64" i="5"/>
  <c r="J64" i="5" s="1"/>
  <c r="E64" i="5"/>
  <c r="A64" i="5"/>
  <c r="Y64" i="5" s="1"/>
  <c r="AA63" i="5"/>
  <c r="R63" i="5"/>
  <c r="V63" i="5" s="1"/>
  <c r="Q63" i="5"/>
  <c r="F63" i="5"/>
  <c r="J63" i="5" s="1"/>
  <c r="E63" i="5"/>
  <c r="A63" i="5"/>
  <c r="Y63" i="5" s="1"/>
  <c r="AA62" i="5"/>
  <c r="V62" i="5"/>
  <c r="R62" i="5"/>
  <c r="Q62" i="5"/>
  <c r="F62" i="5"/>
  <c r="J62" i="5" s="1"/>
  <c r="E62" i="5"/>
  <c r="A62" i="5"/>
  <c r="Y62" i="5" s="1"/>
  <c r="AA61" i="5"/>
  <c r="Y61" i="5"/>
  <c r="R61" i="5"/>
  <c r="V61" i="5" s="1"/>
  <c r="Q61" i="5"/>
  <c r="J61" i="5"/>
  <c r="F61" i="5"/>
  <c r="E61" i="5"/>
  <c r="A61" i="5"/>
  <c r="AA60" i="5"/>
  <c r="R60" i="5"/>
  <c r="V60" i="5" s="1"/>
  <c r="Q60" i="5"/>
  <c r="F60" i="5"/>
  <c r="J60" i="5" s="1"/>
  <c r="E60" i="5"/>
  <c r="A60" i="5"/>
  <c r="Y60" i="5" s="1"/>
  <c r="AA59" i="5"/>
  <c r="R59" i="5"/>
  <c r="V59" i="5" s="1"/>
  <c r="Q59" i="5"/>
  <c r="F59" i="5"/>
  <c r="J59" i="5" s="1"/>
  <c r="E59" i="5"/>
  <c r="A59" i="5"/>
  <c r="Y59" i="5" s="1"/>
  <c r="AA58" i="5"/>
  <c r="V58" i="5"/>
  <c r="R58" i="5"/>
  <c r="Q58" i="5"/>
  <c r="F58" i="5"/>
  <c r="J58" i="5" s="1"/>
  <c r="E58" i="5"/>
  <c r="A58" i="5"/>
  <c r="Y58" i="5" s="1"/>
  <c r="AA57" i="5"/>
  <c r="Y57" i="5"/>
  <c r="R57" i="5"/>
  <c r="V57" i="5" s="1"/>
  <c r="Q57" i="5"/>
  <c r="J57" i="5"/>
  <c r="F57" i="5"/>
  <c r="E57" i="5"/>
  <c r="A57" i="5"/>
  <c r="AA56" i="5"/>
  <c r="R56" i="5"/>
  <c r="V56" i="5" s="1"/>
  <c r="Q56" i="5"/>
  <c r="J56" i="5"/>
  <c r="F56" i="5"/>
  <c r="E56" i="5"/>
  <c r="A56" i="5"/>
  <c r="Y56" i="5" s="1"/>
  <c r="AA55" i="5"/>
  <c r="R55" i="5"/>
  <c r="V55" i="5" s="1"/>
  <c r="Q55" i="5"/>
  <c r="F55" i="5"/>
  <c r="J55" i="5" s="1"/>
  <c r="E55" i="5"/>
  <c r="A55" i="5"/>
  <c r="Y55" i="5" s="1"/>
  <c r="AA54" i="5"/>
  <c r="V54" i="5"/>
  <c r="R54" i="5"/>
  <c r="Q54" i="5"/>
  <c r="F54" i="5"/>
  <c r="J54" i="5" s="1"/>
  <c r="E54" i="5"/>
  <c r="A54" i="5"/>
  <c r="Y54" i="5" s="1"/>
  <c r="AA53" i="5"/>
  <c r="Y53" i="5"/>
  <c r="V53" i="5"/>
  <c r="R53" i="5"/>
  <c r="Q53" i="5"/>
  <c r="J53" i="5"/>
  <c r="F53" i="5"/>
  <c r="E53" i="5"/>
  <c r="A53" i="5"/>
  <c r="AA52" i="5"/>
  <c r="R52" i="5"/>
  <c r="V52" i="5" s="1"/>
  <c r="Q52" i="5"/>
  <c r="J52" i="5"/>
  <c r="F52" i="5"/>
  <c r="E52" i="5"/>
  <c r="A52" i="5"/>
  <c r="Y52" i="5" s="1"/>
  <c r="AA51" i="5"/>
  <c r="R51" i="5"/>
  <c r="V51" i="5" s="1"/>
  <c r="Q51" i="5"/>
  <c r="F51" i="5"/>
  <c r="J51" i="5" s="1"/>
  <c r="E51" i="5"/>
  <c r="A51" i="5"/>
  <c r="Y51" i="5" s="1"/>
  <c r="AA50" i="5"/>
  <c r="V50" i="5"/>
  <c r="R50" i="5"/>
  <c r="Q50" i="5"/>
  <c r="F50" i="5"/>
  <c r="J50" i="5" s="1"/>
  <c r="E50" i="5"/>
  <c r="A50" i="5"/>
  <c r="Y50" i="5" s="1"/>
  <c r="AA49" i="5"/>
  <c r="Y49" i="5"/>
  <c r="V49" i="5"/>
  <c r="R49" i="5"/>
  <c r="Q49" i="5"/>
  <c r="J49" i="5"/>
  <c r="F49" i="5"/>
  <c r="E49" i="5"/>
  <c r="A49" i="5"/>
  <c r="AA48" i="5"/>
  <c r="R48" i="5"/>
  <c r="Q48" i="5"/>
  <c r="V48" i="5" s="1"/>
  <c r="F48" i="5"/>
  <c r="E48" i="5"/>
  <c r="J48" i="5" s="1"/>
  <c r="A48" i="5"/>
  <c r="Y48" i="5" s="1"/>
  <c r="AA47" i="5"/>
  <c r="V47" i="5"/>
  <c r="R47" i="5"/>
  <c r="Q47" i="5"/>
  <c r="F47" i="5"/>
  <c r="J47" i="5" s="1"/>
  <c r="E47" i="5"/>
  <c r="A47" i="5"/>
  <c r="Y47" i="5" s="1"/>
  <c r="AA46" i="5"/>
  <c r="Y46" i="5"/>
  <c r="V46" i="5"/>
  <c r="R46" i="5"/>
  <c r="Q46" i="5"/>
  <c r="J46" i="5"/>
  <c r="F46" i="5"/>
  <c r="E46" i="5"/>
  <c r="A46" i="5"/>
  <c r="AA45" i="5"/>
  <c r="R45" i="5"/>
  <c r="Q45" i="5"/>
  <c r="V45" i="5" s="1"/>
  <c r="J45" i="5"/>
  <c r="F45" i="5"/>
  <c r="E45" i="5"/>
  <c r="A45" i="5"/>
  <c r="Y45" i="5" s="1"/>
  <c r="AA44" i="5"/>
  <c r="R44" i="5"/>
  <c r="V44" i="5" s="1"/>
  <c r="Q44" i="5"/>
  <c r="F44" i="5"/>
  <c r="E44" i="5"/>
  <c r="J44" i="5" s="1"/>
  <c r="A44" i="5"/>
  <c r="Y44" i="5" s="1"/>
  <c r="AA43" i="5"/>
  <c r="V43" i="5"/>
  <c r="R43" i="5"/>
  <c r="Q43" i="5"/>
  <c r="F43" i="5"/>
  <c r="J43" i="5" s="1"/>
  <c r="E43" i="5"/>
  <c r="K48" i="5" s="1"/>
  <c r="A43" i="5"/>
  <c r="Y43" i="5" s="1"/>
  <c r="AA42" i="5"/>
  <c r="Y42" i="5"/>
  <c r="V42" i="5"/>
  <c r="R42" i="5"/>
  <c r="Q42" i="5"/>
  <c r="J42" i="5"/>
  <c r="F42" i="5"/>
  <c r="E42" i="5"/>
  <c r="A42" i="5"/>
  <c r="AA41" i="5"/>
  <c r="R41" i="5"/>
  <c r="Q41" i="5"/>
  <c r="V41" i="5" s="1"/>
  <c r="J41" i="5"/>
  <c r="F41" i="5"/>
  <c r="E41" i="5"/>
  <c r="A41" i="5"/>
  <c r="Y41" i="5" s="1"/>
  <c r="AA40" i="5"/>
  <c r="R40" i="5"/>
  <c r="V40" i="5" s="1"/>
  <c r="Q40" i="5"/>
  <c r="F40" i="5"/>
  <c r="J40" i="5" s="1"/>
  <c r="E40" i="5"/>
  <c r="A40" i="5"/>
  <c r="Y40" i="5" s="1"/>
  <c r="AA39" i="5"/>
  <c r="Y39" i="5"/>
  <c r="V39" i="5"/>
  <c r="R39" i="5"/>
  <c r="Q39" i="5"/>
  <c r="J39" i="5"/>
  <c r="F39" i="5"/>
  <c r="E39" i="5"/>
  <c r="A39" i="5"/>
  <c r="AA38" i="5"/>
  <c r="R38" i="5"/>
  <c r="Q38" i="5"/>
  <c r="V38" i="5" s="1"/>
  <c r="J38" i="5"/>
  <c r="F38" i="5"/>
  <c r="E38" i="5"/>
  <c r="A38" i="5"/>
  <c r="Y38" i="5" s="1"/>
  <c r="AA37" i="5"/>
  <c r="R37" i="5"/>
  <c r="V37" i="5" s="1"/>
  <c r="Q37" i="5"/>
  <c r="F37" i="5"/>
  <c r="E37" i="5"/>
  <c r="J37" i="5" s="1"/>
  <c r="A37" i="5"/>
  <c r="Y37" i="5" s="1"/>
  <c r="AA36" i="5"/>
  <c r="V36" i="5"/>
  <c r="R36" i="5"/>
  <c r="Q36" i="5"/>
  <c r="J36" i="5"/>
  <c r="F36" i="5"/>
  <c r="E36" i="5"/>
  <c r="A36" i="5"/>
  <c r="Y36" i="5" s="1"/>
  <c r="AA35" i="5"/>
  <c r="R35" i="5"/>
  <c r="Q35" i="5"/>
  <c r="V35" i="5" s="1"/>
  <c r="F35" i="5"/>
  <c r="E35" i="5"/>
  <c r="J35" i="5" s="1"/>
  <c r="A35" i="5"/>
  <c r="Y35" i="5" s="1"/>
  <c r="AA34" i="5"/>
  <c r="V34" i="5"/>
  <c r="R34" i="5"/>
  <c r="Q34" i="5"/>
  <c r="J34" i="5"/>
  <c r="F34" i="5"/>
  <c r="E34" i="5"/>
  <c r="A34" i="5"/>
  <c r="Y34" i="5" s="1"/>
  <c r="AA33" i="5"/>
  <c r="R33" i="5"/>
  <c r="Q33" i="5"/>
  <c r="V33" i="5" s="1"/>
  <c r="F33" i="5"/>
  <c r="E33" i="5"/>
  <c r="J33" i="5" s="1"/>
  <c r="A33" i="5"/>
  <c r="Y33" i="5" s="1"/>
  <c r="AA32" i="5"/>
  <c r="V32" i="5"/>
  <c r="R32" i="5"/>
  <c r="Q32" i="5"/>
  <c r="J32" i="5"/>
  <c r="F32" i="5"/>
  <c r="E32" i="5"/>
  <c r="A32" i="5"/>
  <c r="Y32" i="5" s="1"/>
  <c r="AA31" i="5"/>
  <c r="R31" i="5"/>
  <c r="Q31" i="5"/>
  <c r="V31" i="5" s="1"/>
  <c r="F31" i="5"/>
  <c r="E31" i="5"/>
  <c r="J31" i="5" s="1"/>
  <c r="A31" i="5"/>
  <c r="Y31" i="5" s="1"/>
  <c r="AA30" i="5"/>
  <c r="V30" i="5"/>
  <c r="R30" i="5"/>
  <c r="Q30" i="5"/>
  <c r="J30" i="5"/>
  <c r="F30" i="5"/>
  <c r="E30" i="5"/>
  <c r="A30" i="5"/>
  <c r="Y30" i="5" s="1"/>
  <c r="AA29" i="5"/>
  <c r="R29" i="5"/>
  <c r="Q29" i="5"/>
  <c r="V29" i="5" s="1"/>
  <c r="F29" i="5"/>
  <c r="E29" i="5"/>
  <c r="K40" i="5" s="1"/>
  <c r="A29" i="5"/>
  <c r="Y29" i="5" s="1"/>
  <c r="AA28" i="5"/>
  <c r="V28" i="5"/>
  <c r="R28" i="5"/>
  <c r="Q28" i="5"/>
  <c r="K28" i="5"/>
  <c r="J28" i="5"/>
  <c r="F28" i="5"/>
  <c r="E28" i="5"/>
  <c r="A28" i="5"/>
  <c r="Y28" i="5" s="1"/>
  <c r="AA27" i="5"/>
  <c r="R27" i="5"/>
  <c r="V27" i="5" s="1"/>
  <c r="Q27" i="5"/>
  <c r="F27" i="5"/>
  <c r="J27" i="5" s="1"/>
  <c r="E27" i="5"/>
  <c r="A27" i="5"/>
  <c r="Y27" i="5" s="1"/>
  <c r="AA26" i="5"/>
  <c r="V26" i="5"/>
  <c r="R26" i="5"/>
  <c r="Q26" i="5"/>
  <c r="J26" i="5"/>
  <c r="F26" i="5"/>
  <c r="E26" i="5"/>
  <c r="A26" i="5"/>
  <c r="M26" i="5" s="1"/>
  <c r="AA25" i="5"/>
  <c r="R25" i="5"/>
  <c r="V25" i="5" s="1"/>
  <c r="Q25" i="5"/>
  <c r="F25" i="5"/>
  <c r="J25" i="5" s="1"/>
  <c r="E25" i="5"/>
  <c r="A25" i="5"/>
  <c r="Y25" i="5" s="1"/>
  <c r="AA24" i="5"/>
  <c r="V24" i="5"/>
  <c r="R24" i="5"/>
  <c r="Q24" i="5"/>
  <c r="J24" i="5"/>
  <c r="F24" i="5"/>
  <c r="E24" i="5"/>
  <c r="A24" i="5"/>
  <c r="Y24" i="5" s="1"/>
  <c r="AA23" i="5"/>
  <c r="R23" i="5"/>
  <c r="V23" i="5" s="1"/>
  <c r="Q23" i="5"/>
  <c r="F23" i="5"/>
  <c r="J23" i="5" s="1"/>
  <c r="E23" i="5"/>
  <c r="A23" i="5"/>
  <c r="Y23" i="5" s="1"/>
  <c r="AA22" i="5"/>
  <c r="V22" i="5"/>
  <c r="R22" i="5"/>
  <c r="Q22" i="5"/>
  <c r="J22" i="5"/>
  <c r="F22" i="5"/>
  <c r="E22" i="5"/>
  <c r="A22" i="5"/>
  <c r="Y22" i="5" s="1"/>
  <c r="AA21" i="5"/>
  <c r="R21" i="5"/>
  <c r="V21" i="5" s="1"/>
  <c r="Q21" i="5"/>
  <c r="F21" i="5"/>
  <c r="J21" i="5" s="1"/>
  <c r="E21" i="5"/>
  <c r="A21" i="5"/>
  <c r="Y21" i="5" s="1"/>
  <c r="AA20" i="5"/>
  <c r="V20" i="5"/>
  <c r="R20" i="5"/>
  <c r="Q20" i="5"/>
  <c r="J20" i="5"/>
  <c r="F20" i="5"/>
  <c r="E20" i="5"/>
  <c r="A20" i="5"/>
  <c r="Y20" i="5" s="1"/>
  <c r="AA19" i="5"/>
  <c r="R19" i="5"/>
  <c r="V19" i="5" s="1"/>
  <c r="Q19" i="5"/>
  <c r="F19" i="5"/>
  <c r="J19" i="5" s="1"/>
  <c r="E19" i="5"/>
  <c r="A19" i="5"/>
  <c r="Y19" i="5" s="1"/>
  <c r="AA18" i="5"/>
  <c r="V18" i="5"/>
  <c r="R18" i="5"/>
  <c r="Q18" i="5"/>
  <c r="J18" i="5"/>
  <c r="F18" i="5"/>
  <c r="E18" i="5"/>
  <c r="A18" i="5"/>
  <c r="M18" i="5" s="1"/>
  <c r="AA17" i="5"/>
  <c r="R17" i="5"/>
  <c r="V17" i="5" s="1"/>
  <c r="Q17" i="5"/>
  <c r="F17" i="5"/>
  <c r="J17" i="5" s="1"/>
  <c r="E17" i="5"/>
  <c r="A17" i="5"/>
  <c r="Y17" i="5" s="1"/>
  <c r="AA16" i="5"/>
  <c r="Y16" i="5"/>
  <c r="V16" i="5"/>
  <c r="R16" i="5"/>
  <c r="Q16" i="5"/>
  <c r="M16" i="5"/>
  <c r="F16" i="5"/>
  <c r="E16" i="5"/>
  <c r="J16" i="5" s="1"/>
  <c r="A16" i="5"/>
  <c r="AA15" i="5"/>
  <c r="V15" i="5"/>
  <c r="R15" i="5"/>
  <c r="Q15" i="5"/>
  <c r="J15" i="5"/>
  <c r="F15" i="5"/>
  <c r="E15" i="5"/>
  <c r="A15" i="5"/>
  <c r="Y15" i="5" s="1"/>
  <c r="AA14" i="5"/>
  <c r="R14" i="5"/>
  <c r="Q14" i="5"/>
  <c r="V14" i="5" s="1"/>
  <c r="F14" i="5"/>
  <c r="E14" i="5"/>
  <c r="J14" i="5" s="1"/>
  <c r="A14" i="5"/>
  <c r="Y14" i="5" s="1"/>
  <c r="AA13" i="5"/>
  <c r="V13" i="5"/>
  <c r="R13" i="5"/>
  <c r="Q13" i="5"/>
  <c r="J13" i="5"/>
  <c r="F13" i="5"/>
  <c r="E13" i="5"/>
  <c r="A13" i="5"/>
  <c r="Y13" i="5" s="1"/>
  <c r="AA12" i="5"/>
  <c r="R12" i="5"/>
  <c r="Q12" i="5"/>
  <c r="V12" i="5" s="1"/>
  <c r="F12" i="5"/>
  <c r="E12" i="5"/>
  <c r="J12" i="5" s="1"/>
  <c r="A12" i="5"/>
  <c r="Y12" i="5" s="1"/>
  <c r="AA11" i="5"/>
  <c r="V11" i="5"/>
  <c r="R11" i="5"/>
  <c r="Q11" i="5"/>
  <c r="J11" i="5"/>
  <c r="F11" i="5"/>
  <c r="E11" i="5"/>
  <c r="A11" i="5"/>
  <c r="Y11" i="5" s="1"/>
  <c r="AA10" i="5"/>
  <c r="R10" i="5"/>
  <c r="Q10" i="5"/>
  <c r="V10" i="5" s="1"/>
  <c r="F10" i="5"/>
  <c r="E10" i="5"/>
  <c r="J10" i="5" s="1"/>
  <c r="A10" i="5"/>
  <c r="Y10" i="5" s="1"/>
  <c r="AA9" i="5"/>
  <c r="V9" i="5"/>
  <c r="R9" i="5"/>
  <c r="Q9" i="5"/>
  <c r="J9" i="5"/>
  <c r="F9" i="5"/>
  <c r="E9" i="5"/>
  <c r="A9" i="5"/>
  <c r="Y9" i="5" s="1"/>
  <c r="AA8" i="5"/>
  <c r="R8" i="5"/>
  <c r="Q8" i="5"/>
  <c r="V8" i="5" s="1"/>
  <c r="F8" i="5"/>
  <c r="E8" i="5"/>
  <c r="J8" i="5" s="1"/>
  <c r="A8" i="5"/>
  <c r="Y8" i="5" s="1"/>
  <c r="AA7" i="5"/>
  <c r="V7" i="5"/>
  <c r="R7" i="5"/>
  <c r="Q7" i="5"/>
  <c r="J7" i="5"/>
  <c r="F7" i="5"/>
  <c r="E7" i="5"/>
  <c r="A7" i="5"/>
  <c r="Y7" i="5" s="1"/>
  <c r="AA6" i="5"/>
  <c r="R6" i="5"/>
  <c r="Q6" i="5"/>
  <c r="V6" i="5" s="1"/>
  <c r="F6" i="5"/>
  <c r="E6" i="5"/>
  <c r="K16" i="5" s="1"/>
  <c r="A6" i="5"/>
  <c r="Y6" i="5" s="1"/>
  <c r="AA5" i="5"/>
  <c r="V5" i="5"/>
  <c r="R5" i="5"/>
  <c r="Q5" i="5"/>
  <c r="J5" i="5"/>
  <c r="F5" i="5"/>
  <c r="E5" i="5"/>
  <c r="A5" i="5"/>
  <c r="Y5" i="5" s="1"/>
  <c r="N1" i="4"/>
  <c r="N1" i="3"/>
  <c r="N1" i="2"/>
  <c r="Y18" i="5" l="1"/>
  <c r="Y26" i="5"/>
  <c r="M5" i="5"/>
  <c r="M7" i="5"/>
  <c r="M9" i="5"/>
  <c r="M11" i="5"/>
  <c r="M13" i="5"/>
  <c r="M15" i="5"/>
  <c r="M28" i="5"/>
  <c r="M30" i="5"/>
  <c r="M32" i="5"/>
  <c r="M34" i="5"/>
  <c r="M36" i="5"/>
  <c r="M22" i="5"/>
  <c r="J6" i="5"/>
  <c r="M17" i="5"/>
  <c r="M19" i="5"/>
  <c r="M21" i="5"/>
  <c r="M23" i="5"/>
  <c r="M25" i="5"/>
  <c r="M27" i="5"/>
  <c r="J29" i="5"/>
  <c r="M20" i="5"/>
  <c r="M24" i="5"/>
  <c r="M6" i="5"/>
  <c r="M8" i="5"/>
  <c r="M10" i="5"/>
  <c r="M12" i="5"/>
  <c r="M14" i="5"/>
  <c r="M29" i="5"/>
  <c r="M31" i="5"/>
  <c r="M33" i="5"/>
  <c r="M35" i="5"/>
</calcChain>
</file>

<file path=xl/sharedStrings.xml><?xml version="1.0" encoding="utf-8"?>
<sst xmlns="http://schemas.openxmlformats.org/spreadsheetml/2006/main" count="1140" uniqueCount="672">
  <si>
    <t>以下、不明のため使用しない</t>
  </si>
  <si>
    <t>作成</t>
  </si>
  <si>
    <t>＜FL,FA統計及びメーカー価格推移比較資料＞</t>
  </si>
  <si>
    <t>　＜樹脂情報時系列｜通関が2ヶ月前の情報となる為、時間差あり＞</t>
  </si>
  <si>
    <t>＊2017/6</t>
  </si>
  <si>
    <t>樹脂価格　+60円/kg UP（計60円/kg UP）</t>
  </si>
  <si>
    <t>＊2017/9</t>
  </si>
  <si>
    <t>樹脂価格　+60円/kg UP（計120円/kg UP）</t>
  </si>
  <si>
    <t>＊2018/1</t>
  </si>
  <si>
    <t>樹脂価格　+40円/kg UP（計160円/kg UP）</t>
  </si>
  <si>
    <t>＊2018/5</t>
  </si>
  <si>
    <t>樹脂価格　-30円/kg DOWN（計130円/kg UP）</t>
  </si>
  <si>
    <t xml:space="preserve">＊2018/8 </t>
  </si>
  <si>
    <t>直近下がった要因として、アメリカ/中国による中国の元切り下げが実施された為。</t>
  </si>
  <si>
    <t>＊2018/9</t>
  </si>
  <si>
    <t>樹脂価格　-20円/kg DOWN（計110円/kg UP）</t>
  </si>
  <si>
    <t>＊2018/10</t>
  </si>
  <si>
    <t>10月頃から中国の鋳物工場も活発に動き出し、日本国内の需要も高まっている。これに反発し200ドル程度(2400ドル)上がるとの情報</t>
  </si>
  <si>
    <t>＊2018/11</t>
  </si>
  <si>
    <t>大きな値動きは生じていないが、今後は気温,環境規制等でＦＡ工場の操業がどうなるか。価格の下落は考えづらい。</t>
  </si>
  <si>
    <t>＊2018/12</t>
  </si>
  <si>
    <t>例年は冬に向け少し上がる傾向があるが、今年は中国国内需要が悪い事から価格を下げてでも輸出する動きになっている。</t>
  </si>
  <si>
    <t>＊2019/1</t>
  </si>
  <si>
    <t>10月に比べ上がっているが、12月に入り価格が急落している様子</t>
  </si>
  <si>
    <t>理由として、中国国内需要が芳しくない。その背景にはアメリカとの貿易摩擦の影響で買い控えが広がっている事</t>
  </si>
  <si>
    <t>環境保護＜景気優先の規制緩和から操業を継続している工場が多い。</t>
  </si>
  <si>
    <t>＊2019/2</t>
  </si>
  <si>
    <t>樹脂価格　-10円/kg DOWN（計100円/kg UP）</t>
  </si>
  <si>
    <t>＊2019/3/15</t>
  </si>
  <si>
    <t>樹脂価格　-10円/kg DOWN（計90円/kg UP）</t>
  </si>
  <si>
    <t>＊2019/4/15</t>
  </si>
  <si>
    <t>樹脂価格　-10円/kg DOWN（計80円/kg UP）</t>
  </si>
  <si>
    <t>*2019/5</t>
  </si>
  <si>
    <t>樹脂価格　-10円/kg DOWN（計70円/kg UP）</t>
  </si>
  <si>
    <t>*2019/6</t>
  </si>
  <si>
    <t>樹脂価格　-10円/kg DOWN（計60円/kg UP）</t>
  </si>
  <si>
    <t>*2019/7</t>
  </si>
  <si>
    <t>樹脂価格　-10円/kg DOWN（計50円/kg UP）</t>
  </si>
  <si>
    <t>*2019/8</t>
  </si>
  <si>
    <t>樹脂価格　-20円/kg DOWN（計30円/kg UP）</t>
  </si>
  <si>
    <t>※トウチュウ -10円/kg, 花王（三重のみ）-20円/kg</t>
  </si>
  <si>
    <t>*2020/5</t>
  </si>
  <si>
    <t>樹脂価格　-10円/kg DOWN（計20円/kg UP）</t>
  </si>
  <si>
    <t>*2021/6</t>
  </si>
  <si>
    <t>樹脂改定申し入れ(6/16)</t>
  </si>
  <si>
    <t>*2021/8</t>
  </si>
  <si>
    <t>樹脂価格　+65円/kg UP（計85円/kg UP）</t>
  </si>
  <si>
    <t>※トウチュウ同様</t>
  </si>
  <si>
    <t>*2021/12/10</t>
  </si>
  <si>
    <t>樹脂価格　+60円/kg UP（計145円/kg UP）</t>
  </si>
  <si>
    <t xml:space="preserve">※トウチュウ12/20? </t>
  </si>
  <si>
    <t>*2022/3/1</t>
  </si>
  <si>
    <t>樹脂価格　+40円/kg UP（計185円/kg UP）</t>
  </si>
  <si>
    <t>※トウチュウ3/1</t>
  </si>
  <si>
    <t>*2022/7/1</t>
  </si>
  <si>
    <t>樹脂価格　-30円/kg DOWN（計155円/kg UP）</t>
  </si>
  <si>
    <t>＊中国需給バランスにより。（上海ロックダウン）</t>
  </si>
  <si>
    <t>硬化剤価格 　+15円/kg UP</t>
  </si>
  <si>
    <t>*2022/10/1</t>
  </si>
  <si>
    <t>樹脂価格　-20円/kg DOWN（計135円/kg UP）</t>
  </si>
  <si>
    <t>＊中国需給バランスにより。（ゼロコロナ政策などで景気停滞中）</t>
  </si>
  <si>
    <t>*2022/12/1</t>
  </si>
  <si>
    <t>樹脂価格　-15円/kg DOWN（計120円/kg UP）</t>
  </si>
  <si>
    <t>*2023/2/1</t>
  </si>
  <si>
    <t>樹脂価格　-15円/kg DOWN（計105円/kg UP）</t>
  </si>
  <si>
    <t>*2023/4/1</t>
  </si>
  <si>
    <t>樹脂価格　-15円/kg DOWN（計90円/kg UP）</t>
  </si>
  <si>
    <t>*2023/6/1</t>
  </si>
  <si>
    <t>樹脂価格　-15円/kg DOWN（計75円/kg UP）</t>
  </si>
  <si>
    <t>中部産商㈱</t>
  </si>
  <si>
    <t>＜FL,FA統計資料＞</t>
  </si>
  <si>
    <t>　＜樹脂メーカー情報時系列｜通関が2ヶ月前の情報となる為、時間差あり＞</t>
  </si>
  <si>
    <t>10月に比べ上がっているが、12月に入り価格は下がる様子</t>
  </si>
  <si>
    <t>理由として、中国国内需要が芳しくない。その背景にはアメリカとの貿易摩擦の影響で買い控えが広がっている事に起因。</t>
  </si>
  <si>
    <t>環境保護 ＜ 景気優先の規制緩和から操業を継続している工場が多い。</t>
  </si>
  <si>
    <t>＊元データ｜財務省貿易統計</t>
  </si>
  <si>
    <t>　※当月数量,金額より円/kgを算出し記載</t>
  </si>
  <si>
    <t>　　財務省web</t>
  </si>
  <si>
    <t>　　　http://www.customs.go.jp/toukei/info/index.htm</t>
  </si>
  <si>
    <t>日付（A列）を入力するとグラフ反映</t>
  </si>
  <si>
    <t>【中国のみ抽出】</t>
  </si>
  <si>
    <t>＊FLデータ推移</t>
  </si>
  <si>
    <t>＊FAデータ推移</t>
  </si>
  <si>
    <t>暦年月</t>
  </si>
  <si>
    <t>第１単位</t>
  </si>
  <si>
    <t>第２単位</t>
  </si>
  <si>
    <t>当月第１数量</t>
  </si>
  <si>
    <t>当月第２数量（kg）</t>
  </si>
  <si>
    <t>当月金額(千円）</t>
  </si>
  <si>
    <t>累計第１数量</t>
  </si>
  <si>
    <t>累計第２数量</t>
  </si>
  <si>
    <t>累計金額</t>
  </si>
  <si>
    <t>円/kg</t>
  </si>
  <si>
    <t>参考
年間数量</t>
  </si>
  <si>
    <t>樹脂推移</t>
  </si>
  <si>
    <t>KG</t>
  </si>
  <si>
    <t>タイトル</t>
  </si>
  <si>
    <t>統計品別推移表</t>
  </si>
  <si>
    <t>輸出入</t>
  </si>
  <si>
    <t>輸入</t>
  </si>
  <si>
    <t>推移表の種類</t>
  </si>
  <si>
    <t>月別推移表</t>
  </si>
  <si>
    <t>統計年</t>
  </si>
  <si>
    <t>'2018年-2023年</t>
  </si>
  <si>
    <t>全国分・税関別</t>
  </si>
  <si>
    <t>全国分</t>
  </si>
  <si>
    <t>世界・国別</t>
  </si>
  <si>
    <t>国参照指定</t>
  </si>
  <si>
    <t>'105</t>
  </si>
  <si>
    <t>中華人民共和国</t>
  </si>
  <si>
    <t>品目</t>
  </si>
  <si>
    <t>品目コード指定</t>
  </si>
  <si>
    <t>'293212000</t>
  </si>
  <si>
    <t>単位:(1000円)</t>
  </si>
  <si>
    <t>当月第２数量</t>
  </si>
  <si>
    <t>当月金額</t>
  </si>
  <si>
    <t>2932.12-000</t>
  </si>
  <si>
    <t>'2018/01</t>
  </si>
  <si>
    <t>204800</t>
  </si>
  <si>
    <t>71130</t>
  </si>
  <si>
    <t>'2018/02</t>
  </si>
  <si>
    <t>138400</t>
  </si>
  <si>
    <t>43184</t>
  </si>
  <si>
    <t>343200</t>
  </si>
  <si>
    <t>114314</t>
  </si>
  <si>
    <t>'2018/03</t>
  </si>
  <si>
    <t>140800</t>
  </si>
  <si>
    <t>37831</t>
  </si>
  <si>
    <t>484000</t>
  </si>
  <si>
    <t>152145</t>
  </si>
  <si>
    <t>'2018/04</t>
  </si>
  <si>
    <t>166400</t>
  </si>
  <si>
    <t>44917</t>
  </si>
  <si>
    <t>650400</t>
  </si>
  <si>
    <t>197062</t>
  </si>
  <si>
    <t>'2018/05</t>
  </si>
  <si>
    <t>224800</t>
  </si>
  <si>
    <t>60343</t>
  </si>
  <si>
    <t>875200</t>
  </si>
  <si>
    <t>257405</t>
  </si>
  <si>
    <t>'2018/06</t>
  </si>
  <si>
    <t>308000</t>
  </si>
  <si>
    <t>81852</t>
  </si>
  <si>
    <t>1183200</t>
  </si>
  <si>
    <t>339257</t>
  </si>
  <si>
    <t>'2018/07</t>
  </si>
  <si>
    <t>128000</t>
  </si>
  <si>
    <t>32854</t>
  </si>
  <si>
    <t>1311200</t>
  </si>
  <si>
    <t>372111</t>
  </si>
  <si>
    <t>'2018/08</t>
  </si>
  <si>
    <t>151200</t>
  </si>
  <si>
    <t>37929</t>
  </si>
  <si>
    <t>1462400</t>
  </si>
  <si>
    <t>410040</t>
  </si>
  <si>
    <t>'2018/09</t>
  </si>
  <si>
    <t>159200</t>
  </si>
  <si>
    <t>43164</t>
  </si>
  <si>
    <t>1621600</t>
  </si>
  <si>
    <t>453204</t>
  </si>
  <si>
    <t>'2018/10</t>
  </si>
  <si>
    <t>60800</t>
  </si>
  <si>
    <t>16233</t>
  </si>
  <si>
    <t>1682400</t>
  </si>
  <si>
    <t>469437</t>
  </si>
  <si>
    <t>'2018/11</t>
  </si>
  <si>
    <t>189600</t>
  </si>
  <si>
    <t>51838</t>
  </si>
  <si>
    <t>1872000</t>
  </si>
  <si>
    <t>521275</t>
  </si>
  <si>
    <t>'2018/12</t>
  </si>
  <si>
    <t>125600</t>
  </si>
  <si>
    <t>31306</t>
  </si>
  <si>
    <t>1997600</t>
  </si>
  <si>
    <t>552581</t>
  </si>
  <si>
    <t>'2019/01</t>
  </si>
  <si>
    <t>128800</t>
  </si>
  <si>
    <t>31035</t>
  </si>
  <si>
    <t>'2019/02</t>
  </si>
  <si>
    <t>129600</t>
  </si>
  <si>
    <t>26754</t>
  </si>
  <si>
    <t>258400</t>
  </si>
  <si>
    <t>57789</t>
  </si>
  <si>
    <t>'2019/03</t>
  </si>
  <si>
    <t>110400</t>
  </si>
  <si>
    <t>21845</t>
  </si>
  <si>
    <t>368800</t>
  </si>
  <si>
    <t>79634</t>
  </si>
  <si>
    <t>'2019/04</t>
  </si>
  <si>
    <t>136800</t>
  </si>
  <si>
    <t>26847</t>
  </si>
  <si>
    <t>505600</t>
  </si>
  <si>
    <t>106481</t>
  </si>
  <si>
    <t>'2019/05</t>
  </si>
  <si>
    <t>110500</t>
  </si>
  <si>
    <t>20272</t>
  </si>
  <si>
    <t>616100</t>
  </si>
  <si>
    <t>126753</t>
  </si>
  <si>
    <t>'2019/06</t>
  </si>
  <si>
    <t>199200</t>
  </si>
  <si>
    <t>39140</t>
  </si>
  <si>
    <t>815300</t>
  </si>
  <si>
    <t>165893</t>
  </si>
  <si>
    <t>'2019/07</t>
  </si>
  <si>
    <t>244000</t>
  </si>
  <si>
    <t>37266</t>
  </si>
  <si>
    <t>1059300</t>
  </si>
  <si>
    <t>203159</t>
  </si>
  <si>
    <t>'2019/08</t>
  </si>
  <si>
    <t>227200</t>
  </si>
  <si>
    <t>36457</t>
  </si>
  <si>
    <t>1286500</t>
  </si>
  <si>
    <t>239616</t>
  </si>
  <si>
    <t>'2019/09</t>
  </si>
  <si>
    <t>288900</t>
  </si>
  <si>
    <t>49279</t>
  </si>
  <si>
    <t>1575400</t>
  </si>
  <si>
    <t>288895</t>
  </si>
  <si>
    <t>'2019/10</t>
  </si>
  <si>
    <t>130400</t>
  </si>
  <si>
    <t>23947</t>
  </si>
  <si>
    <t>1705800</t>
  </si>
  <si>
    <t>312842</t>
  </si>
  <si>
    <t>'2019/11</t>
  </si>
  <si>
    <t>168900</t>
  </si>
  <si>
    <t>28191</t>
  </si>
  <si>
    <t>1874700</t>
  </si>
  <si>
    <t>341033</t>
  </si>
  <si>
    <t>'2019/12</t>
  </si>
  <si>
    <t>22031</t>
  </si>
  <si>
    <t>2004300</t>
  </si>
  <si>
    <t>363064</t>
  </si>
  <si>
    <t>'2020/01</t>
  </si>
  <si>
    <t>111300</t>
  </si>
  <si>
    <t>21334</t>
  </si>
  <si>
    <t>'2020/02</t>
  </si>
  <si>
    <t>20000</t>
  </si>
  <si>
    <t>3118</t>
  </si>
  <si>
    <t>131300</t>
  </si>
  <si>
    <t>24452</t>
  </si>
  <si>
    <t>'2020/03</t>
  </si>
  <si>
    <t>262400</t>
  </si>
  <si>
    <t>46997</t>
  </si>
  <si>
    <t>393700</t>
  </si>
  <si>
    <t>71449</t>
  </si>
  <si>
    <t>'2020/04</t>
  </si>
  <si>
    <t>216900</t>
  </si>
  <si>
    <t>36513</t>
  </si>
  <si>
    <t>610600</t>
  </si>
  <si>
    <t>107962</t>
  </si>
  <si>
    <t>'2020/05</t>
  </si>
  <si>
    <t>117600</t>
  </si>
  <si>
    <t>17399</t>
  </si>
  <si>
    <t>728200</t>
  </si>
  <si>
    <t>125361</t>
  </si>
  <si>
    <t>'2020/06</t>
  </si>
  <si>
    <t>184100</t>
  </si>
  <si>
    <t>26668</t>
  </si>
  <si>
    <t>912300</t>
  </si>
  <si>
    <t>152029</t>
  </si>
  <si>
    <t>'2020/07</t>
  </si>
  <si>
    <t>118400</t>
  </si>
  <si>
    <t>17925</t>
  </si>
  <si>
    <t>1030700</t>
  </si>
  <si>
    <t>169954</t>
  </si>
  <si>
    <t>'2020/08</t>
  </si>
  <si>
    <t>8940</t>
  </si>
  <si>
    <t>1091500</t>
  </si>
  <si>
    <t>178894</t>
  </si>
  <si>
    <t>'2020/09</t>
  </si>
  <si>
    <t>17125</t>
  </si>
  <si>
    <t>1209900</t>
  </si>
  <si>
    <t>196019</t>
  </si>
  <si>
    <t>'2020/10</t>
  </si>
  <si>
    <t>99200</t>
  </si>
  <si>
    <t>16932</t>
  </si>
  <si>
    <t>1309100</t>
  </si>
  <si>
    <t>212951</t>
  </si>
  <si>
    <t>'2020/11</t>
  </si>
  <si>
    <t>101700</t>
  </si>
  <si>
    <t>15770</t>
  </si>
  <si>
    <t>1410800</t>
  </si>
  <si>
    <t>228721</t>
  </si>
  <si>
    <t>'2020/12</t>
  </si>
  <si>
    <t>255200</t>
  </si>
  <si>
    <t>40358</t>
  </si>
  <si>
    <t>1666000</t>
  </si>
  <si>
    <t>269079</t>
  </si>
  <si>
    <t>'2021/01</t>
  </si>
  <si>
    <t>79200</t>
  </si>
  <si>
    <t>16046</t>
  </si>
  <si>
    <t>'2021/02</t>
  </si>
  <si>
    <t>97840</t>
  </si>
  <si>
    <t>18288</t>
  </si>
  <si>
    <t>177040</t>
  </si>
  <si>
    <t>34334</t>
  </si>
  <si>
    <t>'2021/03</t>
  </si>
  <si>
    <t>83300</t>
  </si>
  <si>
    <t>14392</t>
  </si>
  <si>
    <t>260340</t>
  </si>
  <si>
    <t>48726</t>
  </si>
  <si>
    <t>'2021/04</t>
  </si>
  <si>
    <t>253600</t>
  </si>
  <si>
    <t>48282</t>
  </si>
  <si>
    <t>513940</t>
  </si>
  <si>
    <t>97008</t>
  </si>
  <si>
    <t>'2021/05</t>
  </si>
  <si>
    <t>201700</t>
  </si>
  <si>
    <t>41966</t>
  </si>
  <si>
    <t>715640</t>
  </si>
  <si>
    <t>138974</t>
  </si>
  <si>
    <t>'2021/06</t>
  </si>
  <si>
    <t>120800</t>
  </si>
  <si>
    <t>25635</t>
  </si>
  <si>
    <t>836440</t>
  </si>
  <si>
    <t>164609</t>
  </si>
  <si>
    <t>'2021/07</t>
  </si>
  <si>
    <t>197700</t>
  </si>
  <si>
    <t>50865</t>
  </si>
  <si>
    <t>1034140</t>
  </si>
  <si>
    <t>215474</t>
  </si>
  <si>
    <t>'2021/08</t>
  </si>
  <si>
    <t>44586</t>
  </si>
  <si>
    <t>1193340</t>
  </si>
  <si>
    <t>260060</t>
  </si>
  <si>
    <t>'2021/09</t>
  </si>
  <si>
    <t>103300</t>
  </si>
  <si>
    <t>26856</t>
  </si>
  <si>
    <t>1296640</t>
  </si>
  <si>
    <t>286916</t>
  </si>
  <si>
    <t>'2021/10</t>
  </si>
  <si>
    <t>100800</t>
  </si>
  <si>
    <t>29012</t>
  </si>
  <si>
    <t>1397440</t>
  </si>
  <si>
    <t>315928</t>
  </si>
  <si>
    <t>'2021/11</t>
  </si>
  <si>
    <t>136000</t>
  </si>
  <si>
    <t>44748</t>
  </si>
  <si>
    <t>1533440</t>
  </si>
  <si>
    <t>360676</t>
  </si>
  <si>
    <t>'2021/12</t>
  </si>
  <si>
    <t>161700</t>
  </si>
  <si>
    <t>61501</t>
  </si>
  <si>
    <t>1695140</t>
  </si>
  <si>
    <t>422177</t>
  </si>
  <si>
    <t>'2022/01</t>
  </si>
  <si>
    <t>314400</t>
  </si>
  <si>
    <t>127712</t>
  </si>
  <si>
    <t>'2022/02</t>
  </si>
  <si>
    <t>40000</t>
  </si>
  <si>
    <t>17901</t>
  </si>
  <si>
    <t>354400</t>
  </si>
  <si>
    <t>145613</t>
  </si>
  <si>
    <t>'2022/03</t>
  </si>
  <si>
    <t>53156</t>
  </si>
  <si>
    <t>492800</t>
  </si>
  <si>
    <t>198769</t>
  </si>
  <si>
    <t>'2022/04</t>
  </si>
  <si>
    <t>120900</t>
  </si>
  <si>
    <t>46835</t>
  </si>
  <si>
    <t>613700</t>
  </si>
  <si>
    <t>245604</t>
  </si>
  <si>
    <t>'2022/05</t>
  </si>
  <si>
    <t>95664</t>
  </si>
  <si>
    <t>868900</t>
  </si>
  <si>
    <t>341268</t>
  </si>
  <si>
    <t>'2022/06</t>
  </si>
  <si>
    <t>253840</t>
  </si>
  <si>
    <t>87911</t>
  </si>
  <si>
    <t>1122740</t>
  </si>
  <si>
    <t>429179</t>
  </si>
  <si>
    <t>'2022/07</t>
  </si>
  <si>
    <t>156800</t>
  </si>
  <si>
    <t>45887</t>
  </si>
  <si>
    <t>1279540</t>
  </si>
  <si>
    <t>475066</t>
  </si>
  <si>
    <t>'2022/08</t>
  </si>
  <si>
    <t>144000</t>
  </si>
  <si>
    <t>41388</t>
  </si>
  <si>
    <t>1423540</t>
  </si>
  <si>
    <t>516454</t>
  </si>
  <si>
    <t>'2022/09</t>
  </si>
  <si>
    <t>22111</t>
  </si>
  <si>
    <t>1502740</t>
  </si>
  <si>
    <t>538565</t>
  </si>
  <si>
    <t>'2022/10</t>
  </si>
  <si>
    <t>60000</t>
  </si>
  <si>
    <t>14289</t>
  </si>
  <si>
    <t>1562740</t>
  </si>
  <si>
    <t>552854</t>
  </si>
  <si>
    <t>'2022/11</t>
  </si>
  <si>
    <t>80800</t>
  </si>
  <si>
    <t>19215</t>
  </si>
  <si>
    <t>1643540</t>
  </si>
  <si>
    <t>572069</t>
  </si>
  <si>
    <t>'2022/12</t>
  </si>
  <si>
    <t>82400</t>
  </si>
  <si>
    <t>18519</t>
  </si>
  <si>
    <t>1725940</t>
  </si>
  <si>
    <t>590588</t>
  </si>
  <si>
    <t>'2023/01</t>
  </si>
  <si>
    <t>23678</t>
  </si>
  <si>
    <t>'2023/02</t>
  </si>
  <si>
    <t>43200</t>
  </si>
  <si>
    <t>9656</t>
  </si>
  <si>
    <t>142400</t>
  </si>
  <si>
    <t>33334</t>
  </si>
  <si>
    <t>'2023/03</t>
  </si>
  <si>
    <t>116800</t>
  </si>
  <si>
    <t>24405</t>
  </si>
  <si>
    <t>259200</t>
  </si>
  <si>
    <t>57739</t>
  </si>
  <si>
    <t>'2023/04</t>
  </si>
  <si>
    <t>98400</t>
  </si>
  <si>
    <t>21958</t>
  </si>
  <si>
    <t>357600</t>
  </si>
  <si>
    <t>79697</t>
  </si>
  <si>
    <t>'2023/05</t>
  </si>
  <si>
    <t>7769</t>
  </si>
  <si>
    <t>400800</t>
  </si>
  <si>
    <t>87466</t>
  </si>
  <si>
    <t>'293213000</t>
  </si>
  <si>
    <t>2932.13-000</t>
  </si>
  <si>
    <t>1894409</t>
  </si>
  <si>
    <t>687116</t>
  </si>
  <si>
    <t>2221763</t>
  </si>
  <si>
    <t>765935</t>
  </si>
  <si>
    <t>4116172</t>
  </si>
  <si>
    <t>1453051</t>
  </si>
  <si>
    <t>2254813</t>
  </si>
  <si>
    <t>675644</t>
  </si>
  <si>
    <t>6370985</t>
  </si>
  <si>
    <t>2128695</t>
  </si>
  <si>
    <t>579910</t>
  </si>
  <si>
    <t>164463</t>
  </si>
  <si>
    <t>6950895</t>
  </si>
  <si>
    <t>2293158</t>
  </si>
  <si>
    <t>2319795</t>
  </si>
  <si>
    <t>638540</t>
  </si>
  <si>
    <t>9270690</t>
  </si>
  <si>
    <t>2931698</t>
  </si>
  <si>
    <t>1376394</t>
  </si>
  <si>
    <t>366140</t>
  </si>
  <si>
    <t>10647084</t>
  </si>
  <si>
    <t>3297838</t>
  </si>
  <si>
    <t>1689121</t>
  </si>
  <si>
    <t>422232</t>
  </si>
  <si>
    <t>12336205</t>
  </si>
  <si>
    <t>3720070</t>
  </si>
  <si>
    <t>1609590</t>
  </si>
  <si>
    <t>393133</t>
  </si>
  <si>
    <t>13945795</t>
  </si>
  <si>
    <t>4113203</t>
  </si>
  <si>
    <t>507250</t>
  </si>
  <si>
    <t>129150</t>
  </si>
  <si>
    <t>14453045</t>
  </si>
  <si>
    <t>4242353</t>
  </si>
  <si>
    <t>2647034</t>
  </si>
  <si>
    <t>653779</t>
  </si>
  <si>
    <t>17100079</t>
  </si>
  <si>
    <t>4896132</t>
  </si>
  <si>
    <t>514100</t>
  </si>
  <si>
    <t>139311</t>
  </si>
  <si>
    <t>17614179</t>
  </si>
  <si>
    <t>5035443</t>
  </si>
  <si>
    <t>2501499</t>
  </si>
  <si>
    <t>628229</t>
  </si>
  <si>
    <t>20115678</t>
  </si>
  <si>
    <t>5663672</t>
  </si>
  <si>
    <t>1702844</t>
  </si>
  <si>
    <t>359767</t>
  </si>
  <si>
    <t>1435750</t>
  </si>
  <si>
    <t>278094</t>
  </si>
  <si>
    <t>3138594</t>
  </si>
  <si>
    <t>637861</t>
  </si>
  <si>
    <t>694340</t>
  </si>
  <si>
    <t>140691</t>
  </si>
  <si>
    <t>3832934</t>
  </si>
  <si>
    <t>778552</t>
  </si>
  <si>
    <t>2599026</t>
  </si>
  <si>
    <t>482460</t>
  </si>
  <si>
    <t>6431960</t>
  </si>
  <si>
    <t>1261012</t>
  </si>
  <si>
    <t>1610866</t>
  </si>
  <si>
    <t>287342</t>
  </si>
  <si>
    <t>8042826</t>
  </si>
  <si>
    <t>1548354</t>
  </si>
  <si>
    <t>2654013</t>
  </si>
  <si>
    <t>430022</t>
  </si>
  <si>
    <t>10696839</t>
  </si>
  <si>
    <t>1978376</t>
  </si>
  <si>
    <t>1646784</t>
  </si>
  <si>
    <t>249599</t>
  </si>
  <si>
    <t>12343623</t>
  </si>
  <si>
    <t>2227975</t>
  </si>
  <si>
    <t>550800</t>
  </si>
  <si>
    <t>79587</t>
  </si>
  <si>
    <t>12894423</t>
  </si>
  <si>
    <t>2307562</t>
  </si>
  <si>
    <t>1601312</t>
  </si>
  <si>
    <t>230032</t>
  </si>
  <si>
    <t>14495735</t>
  </si>
  <si>
    <t>2537594</t>
  </si>
  <si>
    <t>1495637</t>
  </si>
  <si>
    <t>249497</t>
  </si>
  <si>
    <t>15991372</t>
  </si>
  <si>
    <t>2787091</t>
  </si>
  <si>
    <t>513650</t>
  </si>
  <si>
    <t>86921</t>
  </si>
  <si>
    <t>16505022</t>
  </si>
  <si>
    <t>2874012</t>
  </si>
  <si>
    <t>1397076</t>
  </si>
  <si>
    <t>240024</t>
  </si>
  <si>
    <t>17902098</t>
  </si>
  <si>
    <t>3114036</t>
  </si>
  <si>
    <t>1609519</t>
  </si>
  <si>
    <t>259120</t>
  </si>
  <si>
    <t>1322279</t>
  </si>
  <si>
    <t>205119</t>
  </si>
  <si>
    <t>2931798</t>
  </si>
  <si>
    <t>464239</t>
  </si>
  <si>
    <t>1165000</t>
  </si>
  <si>
    <t>193095</t>
  </si>
  <si>
    <t>4096798</t>
  </si>
  <si>
    <t>657334</t>
  </si>
  <si>
    <t>1858703</t>
  </si>
  <si>
    <t>287403</t>
  </si>
  <si>
    <t>5955501</t>
  </si>
  <si>
    <t>944737</t>
  </si>
  <si>
    <t>416100</t>
  </si>
  <si>
    <t>59857</t>
  </si>
  <si>
    <t>6371601</t>
  </si>
  <si>
    <t>1004594</t>
  </si>
  <si>
    <t>2827868</t>
  </si>
  <si>
    <t>422844</t>
  </si>
  <si>
    <t>9199469</t>
  </si>
  <si>
    <t>1427438</t>
  </si>
  <si>
    <t>766000</t>
  </si>
  <si>
    <t>113811</t>
  </si>
  <si>
    <t>9965469</t>
  </si>
  <si>
    <t>1541249</t>
  </si>
  <si>
    <t>338150</t>
  </si>
  <si>
    <t>51915</t>
  </si>
  <si>
    <t>10303619</t>
  </si>
  <si>
    <t>1593164</t>
  </si>
  <si>
    <t>1369341</t>
  </si>
  <si>
    <t>207210</t>
  </si>
  <si>
    <t>11672960</t>
  </si>
  <si>
    <t>1800374</t>
  </si>
  <si>
    <t>367000</t>
  </si>
  <si>
    <t>63989</t>
  </si>
  <si>
    <t>12039960</t>
  </si>
  <si>
    <t>1864363</t>
  </si>
  <si>
    <t>439050</t>
  </si>
  <si>
    <t>72776</t>
  </si>
  <si>
    <t>12479010</t>
  </si>
  <si>
    <t>1937139</t>
  </si>
  <si>
    <t>1365890</t>
  </si>
  <si>
    <t>224181</t>
  </si>
  <si>
    <t>13844900</t>
  </si>
  <si>
    <t>2161320</t>
  </si>
  <si>
    <t>422600</t>
  </si>
  <si>
    <t>72240</t>
  </si>
  <si>
    <t>1693085</t>
  </si>
  <si>
    <t>288032</t>
  </si>
  <si>
    <t>2115685</t>
  </si>
  <si>
    <t>360272</t>
  </si>
  <si>
    <t>688600</t>
  </si>
  <si>
    <t>132550</t>
  </si>
  <si>
    <t>2804285</t>
  </si>
  <si>
    <t>492822</t>
  </si>
  <si>
    <t>3330377</t>
  </si>
  <si>
    <t>642738</t>
  </si>
  <si>
    <t>6134662</t>
  </si>
  <si>
    <t>1135560</t>
  </si>
  <si>
    <t>666250</t>
  </si>
  <si>
    <t>137227</t>
  </si>
  <si>
    <t>6800912</t>
  </si>
  <si>
    <t>1272787</t>
  </si>
  <si>
    <t>740350</t>
  </si>
  <si>
    <t>201654</t>
  </si>
  <si>
    <t>7541262</t>
  </si>
  <si>
    <t>1474441</t>
  </si>
  <si>
    <t>2307162</t>
  </si>
  <si>
    <t>639472</t>
  </si>
  <si>
    <t>9848424</t>
  </si>
  <si>
    <t>2113913</t>
  </si>
  <si>
    <t>363000</t>
  </si>
  <si>
    <t>101917</t>
  </si>
  <si>
    <t>10211424</t>
  </si>
  <si>
    <t>2215830</t>
  </si>
  <si>
    <t>2358976</t>
  </si>
  <si>
    <t>711344</t>
  </si>
  <si>
    <t>12570400</t>
  </si>
  <si>
    <t>2927174</t>
  </si>
  <si>
    <t>462150</t>
  </si>
  <si>
    <t>148550</t>
  </si>
  <si>
    <t>13032550</t>
  </si>
  <si>
    <t>3075724</t>
  </si>
  <si>
    <t>1944784</t>
  </si>
  <si>
    <t>717159</t>
  </si>
  <si>
    <t>14977334</t>
  </si>
  <si>
    <t>3792883</t>
  </si>
  <si>
    <t>2484989</t>
  </si>
  <si>
    <t>1025666</t>
  </si>
  <si>
    <t>17462323</t>
  </si>
  <si>
    <t>4818549</t>
  </si>
  <si>
    <t>2416888</t>
  </si>
  <si>
    <t>1051480</t>
  </si>
  <si>
    <t>65896</t>
  </si>
  <si>
    <t>2560888</t>
  </si>
  <si>
    <t>1117376</t>
  </si>
  <si>
    <t>1770700</t>
  </si>
  <si>
    <t>776472</t>
  </si>
  <si>
    <t>4331588</t>
  </si>
  <si>
    <t>1893848</t>
  </si>
  <si>
    <t>1929485</t>
  </si>
  <si>
    <t>726459</t>
  </si>
  <si>
    <t>6261073</t>
  </si>
  <si>
    <t>2620307</t>
  </si>
  <si>
    <t>640410</t>
  </si>
  <si>
    <t>231256</t>
  </si>
  <si>
    <t>6901483</t>
  </si>
  <si>
    <t>2851563</t>
  </si>
  <si>
    <t>767250</t>
  </si>
  <si>
    <t>234033</t>
  </si>
  <si>
    <t>7668733</t>
  </si>
  <si>
    <t>3085596</t>
  </si>
  <si>
    <t>2368533</t>
  </si>
  <si>
    <t>735141</t>
  </si>
  <si>
    <t>10037266</t>
  </si>
  <si>
    <t>3820737</t>
  </si>
  <si>
    <t>2049687</t>
  </si>
  <si>
    <t>576621</t>
  </si>
  <si>
    <t>12086953</t>
  </si>
  <si>
    <t>4397358</t>
  </si>
  <si>
    <t>369650</t>
  </si>
  <si>
    <t>93920</t>
  </si>
  <si>
    <t>12456603</t>
  </si>
  <si>
    <t>4491278</t>
  </si>
  <si>
    <t>1974853</t>
  </si>
  <si>
    <t>503374</t>
  </si>
  <si>
    <t>14431456</t>
  </si>
  <si>
    <t>4994652</t>
  </si>
  <si>
    <t>2076033</t>
  </si>
  <si>
    <t>459735</t>
  </si>
  <si>
    <t>16507489</t>
  </si>
  <si>
    <t>5454387</t>
  </si>
  <si>
    <t>614450</t>
  </si>
  <si>
    <t>135026</t>
  </si>
  <si>
    <t>17121939</t>
  </si>
  <si>
    <t>5589413</t>
  </si>
  <si>
    <t>539050</t>
  </si>
  <si>
    <t>107345</t>
  </si>
  <si>
    <t>1988459</t>
  </si>
  <si>
    <t>385870</t>
  </si>
  <si>
    <t>2527509</t>
  </si>
  <si>
    <t>493215</t>
  </si>
  <si>
    <t>2103679</t>
  </si>
  <si>
    <t>430385</t>
  </si>
  <si>
    <t>4631188</t>
  </si>
  <si>
    <t>923600</t>
  </si>
  <si>
    <t>2032504</t>
  </si>
  <si>
    <t>397219</t>
  </si>
  <si>
    <t>6663692</t>
  </si>
  <si>
    <t>1320819</t>
  </si>
  <si>
    <t>486600</t>
  </si>
  <si>
    <t>92399</t>
  </si>
  <si>
    <t>7150292</t>
  </si>
  <si>
    <t>1413218</t>
  </si>
  <si>
    <t>統計品目推移表をクリックすると、いつもの画面に</t>
  </si>
  <si>
    <t>国別コード　105　中国、551 南アフリカ</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</si>
</sst>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Red]\-#,##0.0"/>
    <numFmt numFmtId="177" formatCode="0_);[Red]\(0\)"/>
    <numFmt numFmtId="178" formatCode="yyyy/m"/>
  </numFmts>
  <fonts count="13" x14ac:knownFonts="1">
    <font>
      <sz val="9"/>
      <color theme="1"/>
      <name val="メイリオ"/>
      <family val="3"/>
      <charset val="128"/>
    </font>
    <font>
      <sz val="6"/>
      <name val="メイリオ"/>
      <family val="3"/>
      <charset val="128"/>
    </font>
    <font>
      <sz val="10"/>
      <name val="ＭＳ Ｐゴシック"/>
      <family val="3"/>
      <charset val="128"/>
    </font>
    <font>
      <sz val="8"/>
      <name val="メイリオ"/>
      <family val="3"/>
      <charset val="128"/>
    </font>
    <font>
      <sz val="9"/>
      <name val="メイリオ"/>
      <family val="3"/>
      <charset val="128"/>
    </font>
    <font>
      <sz val="9"/>
      <color theme="1"/>
      <name val="メイリオ"/>
      <family val="3"/>
      <charset val="128"/>
    </font>
    <font>
      <sz val="9"/>
      <color rgb="FFFF0000"/>
      <name val="メイリオ"/>
      <family val="3"/>
      <charset val="128"/>
    </font>
    <font>
      <sz val="8"/>
      <color theme="1"/>
      <name val="メイリオ"/>
      <family val="3"/>
      <charset val="128"/>
    </font>
    <font>
      <sz val="6"/>
      <color theme="1"/>
      <name val="メイリオ"/>
      <family val="3"/>
      <charset val="128"/>
    </font>
    <font>
      <sz val="8"/>
      <color rgb="FFFF0000"/>
      <name val="メイリオ"/>
      <family val="3"/>
      <charset val="128"/>
    </font>
    <font>
      <sz val="8"/>
      <color rgb="FF0070C0"/>
      <name val="メイリオ"/>
      <family val="3"/>
      <charset val="128"/>
    </font>
    <font>
      <b/>
      <sz val="9"/>
      <color rgb="FFFF0000"/>
      <name val="メイリオ"/>
      <family val="3"/>
      <charset val="128"/>
    </font>
    <font>
      <sz val="9"/>
      <color rgb="FF00B050"/>
      <name val="メイリオ"/>
      <family val="3"/>
      <charset val="128"/>
    </font>
  </fonts>
  <fills count="5">
    <fill>
      <patternFill patternType="none"/>
    </fill>
    <fill>
      <patternFill patternType="gray125"/>
    </fill>
    <fill>
      <patternFill patternType="solid">
        <fgColor theme="5"/>
        <bgColor indexed="64"/>
      </patternFill>
    </fill>
    <fill>
      <patternFill patternType="solid">
        <fgColor rgb="FF0070C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alignment vertical="center"/>
    </xf>
    <xf numFmtId="38" fontId="5" fillId="0" borderId="0">
      <alignment vertical="center"/>
    </xf>
    <xf numFmtId="0" fontId="2" fillId="0" borderId="0"/>
  </cellStyleXfs>
  <cellXfs count="39">
    <xf numFmtId="0" fontId="0" fillId="0" borderId="0" xfId="0">
      <alignment vertical="center"/>
    </xf>
    <xf numFmtId="0" fontId="8" fillId="0" borderId="0" xfId="0" applyFont="1">
      <alignment vertical="center"/>
    </xf>
    <xf numFmtId="0" fontId="0" fillId="2" borderId="0" xfId="0" applyFill="1">
      <alignment vertical="center"/>
    </xf>
    <xf numFmtId="0" fontId="0" fillId="3" borderId="0" xfId="0" applyFill="1">
      <alignment vertical="center"/>
    </xf>
    <xf numFmtId="55" fontId="7" fillId="0" borderId="1" xfId="0" applyNumberFormat="1" applyFont="1" applyBorder="1" applyAlignment="1">
      <alignment horizontal="center" vertical="center"/>
    </xf>
    <xf numFmtId="0" fontId="0" fillId="0" borderId="1" xfId="0" applyBorder="1" applyAlignment="1">
      <alignment horizontal="center" vertical="center"/>
    </xf>
    <xf numFmtId="38" fontId="5" fillId="2" borderId="0" xfId="1" applyFill="1">
      <alignment vertical="center"/>
    </xf>
    <xf numFmtId="38" fontId="7" fillId="0" borderId="1" xfId="1" applyFont="1" applyBorder="1" applyAlignment="1">
      <alignment horizontal="center" vertical="center" wrapText="1"/>
    </xf>
    <xf numFmtId="38" fontId="7" fillId="0" borderId="1" xfId="1" applyFont="1" applyBorder="1" applyAlignment="1">
      <alignment horizontal="center" vertical="center"/>
    </xf>
    <xf numFmtId="38" fontId="5" fillId="3" borderId="0" xfId="1" applyFill="1">
      <alignment vertical="center"/>
    </xf>
    <xf numFmtId="0" fontId="7" fillId="0" borderId="0" xfId="0" applyFont="1" applyAlignment="1">
      <alignment horizontal="right" vertical="center"/>
    </xf>
    <xf numFmtId="0" fontId="3" fillId="0" borderId="0" xfId="0" applyFont="1">
      <alignment vertical="center"/>
    </xf>
    <xf numFmtId="0" fontId="7" fillId="0" borderId="0" xfId="0" applyFont="1" applyAlignment="1">
      <alignment horizontal="left" vertical="center"/>
    </xf>
    <xf numFmtId="14" fontId="7" fillId="0" borderId="0" xfId="0" applyNumberFormat="1" applyFont="1" applyAlignment="1">
      <alignment horizontal="right" vertical="center"/>
    </xf>
    <xf numFmtId="14" fontId="7" fillId="0" borderId="0" xfId="0" applyNumberFormat="1" applyFont="1">
      <alignment vertical="center"/>
    </xf>
    <xf numFmtId="0" fontId="4" fillId="0" borderId="0" xfId="0" applyFont="1">
      <alignment vertical="center"/>
    </xf>
    <xf numFmtId="38" fontId="5" fillId="0" borderId="1" xfId="1" applyBorder="1" applyAlignment="1">
      <alignment horizontal="center" vertical="center"/>
    </xf>
    <xf numFmtId="0" fontId="0" fillId="0" borderId="1" xfId="0" applyBorder="1">
      <alignment vertical="center"/>
    </xf>
    <xf numFmtId="0" fontId="0" fillId="0" borderId="2" xfId="0" applyBorder="1">
      <alignment vertical="center"/>
    </xf>
    <xf numFmtId="0" fontId="7" fillId="0" borderId="0" xfId="0" applyFont="1">
      <alignment vertical="center"/>
    </xf>
    <xf numFmtId="0" fontId="6" fillId="0" borderId="0" xfId="0" applyFont="1">
      <alignment vertical="center"/>
    </xf>
    <xf numFmtId="49" fontId="7" fillId="0" borderId="0" xfId="0" applyNumberFormat="1" applyFont="1">
      <alignment vertical="center"/>
    </xf>
    <xf numFmtId="49" fontId="9" fillId="0" borderId="0" xfId="0" applyNumberFormat="1" applyFont="1">
      <alignment vertical="center"/>
    </xf>
    <xf numFmtId="49" fontId="10" fillId="0" borderId="0" xfId="0" applyNumberFormat="1" applyFont="1">
      <alignment vertical="center"/>
    </xf>
    <xf numFmtId="38" fontId="5" fillId="0" borderId="0" xfId="1">
      <alignment vertical="center"/>
    </xf>
    <xf numFmtId="0" fontId="11" fillId="0" borderId="0" xfId="0" applyFont="1">
      <alignment vertical="center"/>
    </xf>
    <xf numFmtId="0" fontId="7" fillId="0" borderId="0" xfId="0" applyFont="1" applyAlignment="1">
      <alignment horizontal="center" vertical="center"/>
    </xf>
    <xf numFmtId="0" fontId="0" fillId="0" borderId="0" xfId="0" applyAlignment="1"/>
    <xf numFmtId="176" fontId="5" fillId="0" borderId="0" xfId="1" applyNumberFormat="1">
      <alignment vertical="center"/>
    </xf>
    <xf numFmtId="177" fontId="0" fillId="0" borderId="0" xfId="0" applyNumberFormat="1" applyAlignment="1">
      <alignment horizontal="center" vertical="center"/>
    </xf>
    <xf numFmtId="177" fontId="7" fillId="0" borderId="1" xfId="0" applyNumberFormat="1" applyFont="1" applyBorder="1" applyAlignment="1">
      <alignment horizontal="center" vertical="center"/>
    </xf>
    <xf numFmtId="178" fontId="0" fillId="0" borderId="1" xfId="0" applyNumberFormat="1" applyBorder="1" applyAlignment="1">
      <alignment horizontal="center" vertical="center"/>
    </xf>
    <xf numFmtId="177" fontId="0" fillId="0" borderId="1" xfId="0" applyNumberFormat="1" applyBorder="1" applyAlignment="1">
      <alignment horizontal="center" vertical="center"/>
    </xf>
    <xf numFmtId="176" fontId="5" fillId="0" borderId="1" xfId="1" applyNumberFormat="1" applyBorder="1" applyAlignment="1">
      <alignment horizontal="center" vertical="center"/>
    </xf>
    <xf numFmtId="177" fontId="0" fillId="0" borderId="0" xfId="0" applyNumberFormat="1">
      <alignment vertical="center"/>
    </xf>
    <xf numFmtId="0" fontId="12" fillId="0" borderId="0" xfId="0" applyFont="1">
      <alignment vertical="center"/>
    </xf>
    <xf numFmtId="177" fontId="0" fillId="4" borderId="1" xfId="0" applyNumberFormat="1" applyFill="1" applyBorder="1" applyAlignment="1">
      <alignment horizontal="center" vertical="center"/>
    </xf>
    <xf numFmtId="0" fontId="7" fillId="0" borderId="1" xfId="0" applyFont="1" applyBorder="1">
      <alignment vertical="center"/>
    </xf>
    <xf numFmtId="177" fontId="0" fillId="0" borderId="1" xfId="0" applyNumberFormat="1" applyBorder="1">
      <alignment vertical="center"/>
    </xf>
  </cellXfs>
  <cellStyles count="3">
    <cellStyle name="桁区切り" xfId="1" builtinId="6"/>
    <cellStyle name="標準" xfId="0" builtinId="0"/>
    <cellStyle name="標準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ja-JP" altLang="en-US" sz="1050"/>
              <a:t>ＦＬ</a:t>
            </a:r>
            <a:r>
              <a:rPr lang="en-US" altLang="ja-JP" sz="1050"/>
              <a:t>,</a:t>
            </a:r>
            <a:r>
              <a:rPr lang="ja-JP" altLang="en-US" sz="1050"/>
              <a:t>ＦＡ統計（中国）及びメーカー価格推移</a:t>
            </a:r>
            <a:r>
              <a:rPr lang="ja-JP" altLang="en-US" sz="1050" baseline="0"/>
              <a:t>比較資料</a:t>
            </a:r>
            <a:endParaRPr lang="ja-JP" altLang="en-US" sz="1050"/>
          </a:p>
        </c:rich>
      </c:tx>
      <c:overlay val="0"/>
      <c:spPr>
        <a:noFill/>
        <a:ln w="25400">
          <a:noFill/>
          <a:prstDash val="solid"/>
        </a:ln>
      </c:spPr>
    </c:title>
    <c:autoTitleDeleted val="0"/>
    <c:plotArea>
      <c:layout>
        <c:manualLayout>
          <c:layoutTarget val="inner"/>
          <c:xMode val="edge"/>
          <c:yMode val="edge"/>
          <c:x val="5.639415288399955E-2"/>
          <c:y val="9.5024875621890548E-2"/>
          <c:w val="0.84099812882241398"/>
          <c:h val="0.79754201433776006"/>
        </c:manualLayout>
      </c:layout>
      <c:lineChart>
        <c:grouping val="standard"/>
        <c:varyColors val="0"/>
        <c:ser>
          <c:idx val="0"/>
          <c:order val="0"/>
          <c:tx>
            <c:v>FLデータ円/kg</c:v>
          </c:tx>
          <c:spPr>
            <a:ln w="19050" cap="rnd">
              <a:solidFill>
                <a:schemeClr val="accent2">
                  <a:lumMod val="40000"/>
                  <a:lumOff val="60000"/>
                </a:schemeClr>
              </a:solidFill>
              <a:prstDash val="solid"/>
              <a:round/>
            </a:ln>
          </c:spPr>
          <c:marker>
            <c:symbol val="none"/>
          </c:marker>
          <c:cat>
            <c:strRef>
              <c:f>[0]!Date</c:f>
              <c:strCache>
                <c:ptCount val="66"/>
                <c:pt idx="0">
                  <c:v>'2018/01</c:v>
                </c:pt>
                <c:pt idx="1">
                  <c:v>'2018/02</c:v>
                </c:pt>
                <c:pt idx="2">
                  <c:v>'2018/03</c:v>
                </c:pt>
                <c:pt idx="3">
                  <c:v>'2018/04</c:v>
                </c:pt>
                <c:pt idx="4">
                  <c:v>'2018/05</c:v>
                </c:pt>
                <c:pt idx="5">
                  <c:v>'2018/06</c:v>
                </c:pt>
                <c:pt idx="6">
                  <c:v>'2018/07</c:v>
                </c:pt>
                <c:pt idx="7">
                  <c:v>'2018/08</c:v>
                </c:pt>
                <c:pt idx="8">
                  <c:v>'2018/09</c:v>
                </c:pt>
                <c:pt idx="9">
                  <c:v>'2018/10</c:v>
                </c:pt>
                <c:pt idx="10">
                  <c:v>'2018/11</c:v>
                </c:pt>
                <c:pt idx="11">
                  <c:v>'2018/12</c:v>
                </c:pt>
                <c:pt idx="12">
                  <c:v>'2019/01</c:v>
                </c:pt>
                <c:pt idx="13">
                  <c:v>'2019/02</c:v>
                </c:pt>
                <c:pt idx="14">
                  <c:v>'2019/03</c:v>
                </c:pt>
                <c:pt idx="15">
                  <c:v>'2019/04</c:v>
                </c:pt>
                <c:pt idx="16">
                  <c:v>'2019/05</c:v>
                </c:pt>
                <c:pt idx="17">
                  <c:v>'2019/06</c:v>
                </c:pt>
                <c:pt idx="18">
                  <c:v>'2019/07</c:v>
                </c:pt>
                <c:pt idx="19">
                  <c:v>'2019/08</c:v>
                </c:pt>
                <c:pt idx="20">
                  <c:v>'2019/09</c:v>
                </c:pt>
                <c:pt idx="21">
                  <c:v>'2019/10</c:v>
                </c:pt>
                <c:pt idx="22">
                  <c:v>'2019/11</c:v>
                </c:pt>
                <c:pt idx="23">
                  <c:v>'2019/12</c:v>
                </c:pt>
                <c:pt idx="24">
                  <c:v>'2020/01</c:v>
                </c:pt>
                <c:pt idx="25">
                  <c:v>'2020/02</c:v>
                </c:pt>
                <c:pt idx="26">
                  <c:v>'2020/03</c:v>
                </c:pt>
                <c:pt idx="27">
                  <c:v>'2020/04</c:v>
                </c:pt>
                <c:pt idx="28">
                  <c:v>'2020/05</c:v>
                </c:pt>
                <c:pt idx="29">
                  <c:v>'2020/06</c:v>
                </c:pt>
                <c:pt idx="30">
                  <c:v>'2020/07</c:v>
                </c:pt>
                <c:pt idx="31">
                  <c:v>'2020/08</c:v>
                </c:pt>
                <c:pt idx="32">
                  <c:v>'2020/09</c:v>
                </c:pt>
                <c:pt idx="33">
                  <c:v>'2020/10</c:v>
                </c:pt>
                <c:pt idx="34">
                  <c:v>'2020/11</c:v>
                </c:pt>
                <c:pt idx="35">
                  <c:v>'2020/12</c:v>
                </c:pt>
                <c:pt idx="36">
                  <c:v>'2021/01</c:v>
                </c:pt>
                <c:pt idx="37">
                  <c:v>'2021/02</c:v>
                </c:pt>
                <c:pt idx="38">
                  <c:v>'2021/03</c:v>
                </c:pt>
                <c:pt idx="39">
                  <c:v>'2021/04</c:v>
                </c:pt>
                <c:pt idx="40">
                  <c:v>'2021/05</c:v>
                </c:pt>
                <c:pt idx="41">
                  <c:v>'2021/06</c:v>
                </c:pt>
                <c:pt idx="42">
                  <c:v>'2021/07</c:v>
                </c:pt>
                <c:pt idx="43">
                  <c:v>'2021/08</c:v>
                </c:pt>
                <c:pt idx="44">
                  <c:v>'2021/09</c:v>
                </c:pt>
                <c:pt idx="45">
                  <c:v>'2021/10</c:v>
                </c:pt>
                <c:pt idx="46">
                  <c:v>'2021/11</c:v>
                </c:pt>
                <c:pt idx="47">
                  <c:v>'2021/12</c:v>
                </c:pt>
                <c:pt idx="48">
                  <c:v>'2022/01</c:v>
                </c:pt>
                <c:pt idx="49">
                  <c:v>'2022/02</c:v>
                </c:pt>
                <c:pt idx="50">
                  <c:v>'2022/03</c:v>
                </c:pt>
                <c:pt idx="51">
                  <c:v>'2022/04</c:v>
                </c:pt>
                <c:pt idx="52">
                  <c:v>'2022/05</c:v>
                </c:pt>
                <c:pt idx="53">
                  <c:v>'2022/06</c:v>
                </c:pt>
                <c:pt idx="54">
                  <c:v>'2022/07</c:v>
                </c:pt>
                <c:pt idx="55">
                  <c:v>'2022/08</c:v>
                </c:pt>
                <c:pt idx="56">
                  <c:v>'2022/09</c:v>
                </c:pt>
                <c:pt idx="57">
                  <c:v>'2022/10</c:v>
                </c:pt>
                <c:pt idx="58">
                  <c:v>'2022/11</c:v>
                </c:pt>
                <c:pt idx="59">
                  <c:v>'2022/12</c:v>
                </c:pt>
                <c:pt idx="60">
                  <c:v>'2023/01</c:v>
                </c:pt>
                <c:pt idx="61">
                  <c:v>'2023/02</c:v>
                </c:pt>
                <c:pt idx="62">
                  <c:v>'2023/03</c:v>
                </c:pt>
                <c:pt idx="63">
                  <c:v>'2023/04</c:v>
                </c:pt>
                <c:pt idx="64">
                  <c:v>'2023/05</c:v>
                </c:pt>
                <c:pt idx="65">
                  <c:v>1900/1</c:v>
                </c:pt>
              </c:strCache>
            </c:strRef>
          </c:cat>
          <c:val>
            <c:numRef>
              <c:f>[0]!FLCost</c:f>
              <c:numCache>
                <c:formatCode>#,##0.0;[Red]\-#,##0.0</c:formatCode>
                <c:ptCount val="65"/>
                <c:pt idx="0">
                  <c:v>347.314453125</c:v>
                </c:pt>
                <c:pt idx="1">
                  <c:v>312.02312138728325</c:v>
                </c:pt>
                <c:pt idx="2">
                  <c:v>268.68607954545456</c:v>
                </c:pt>
                <c:pt idx="3">
                  <c:v>269.93389423076923</c:v>
                </c:pt>
                <c:pt idx="4">
                  <c:v>268.4297153024911</c:v>
                </c:pt>
                <c:pt idx="5">
                  <c:v>265.75324675324674</c:v>
                </c:pt>
                <c:pt idx="6">
                  <c:v>256.671875</c:v>
                </c:pt>
                <c:pt idx="7">
                  <c:v>250.85317460317461</c:v>
                </c:pt>
                <c:pt idx="8">
                  <c:v>271.13065326633165</c:v>
                </c:pt>
                <c:pt idx="9">
                  <c:v>266.99013157894734</c:v>
                </c:pt>
                <c:pt idx="10">
                  <c:v>273.40717299578057</c:v>
                </c:pt>
                <c:pt idx="11">
                  <c:v>249.25159235668789</c:v>
                </c:pt>
                <c:pt idx="12">
                  <c:v>240.95496894409939</c:v>
                </c:pt>
                <c:pt idx="13">
                  <c:v>206.43518518518519</c:v>
                </c:pt>
                <c:pt idx="14">
                  <c:v>197.87137681159419</c:v>
                </c:pt>
                <c:pt idx="15">
                  <c:v>196.25</c:v>
                </c:pt>
                <c:pt idx="16">
                  <c:v>183.45701357466064</c:v>
                </c:pt>
                <c:pt idx="17">
                  <c:v>196.4859437751004</c:v>
                </c:pt>
                <c:pt idx="18">
                  <c:v>152.7295081967213</c:v>
                </c:pt>
                <c:pt idx="19">
                  <c:v>160.46214788732394</c:v>
                </c:pt>
                <c:pt idx="20">
                  <c:v>170.57459328487366</c:v>
                </c:pt>
                <c:pt idx="21">
                  <c:v>183.64263803680981</c:v>
                </c:pt>
                <c:pt idx="22">
                  <c:v>166.9094138543517</c:v>
                </c:pt>
                <c:pt idx="23">
                  <c:v>169.99228395061729</c:v>
                </c:pt>
                <c:pt idx="24">
                  <c:v>191.68014375561546</c:v>
                </c:pt>
                <c:pt idx="25">
                  <c:v>155.9</c:v>
                </c:pt>
                <c:pt idx="26">
                  <c:v>179.10442073170731</c:v>
                </c:pt>
                <c:pt idx="27">
                  <c:v>168.34024896265561</c:v>
                </c:pt>
                <c:pt idx="28">
                  <c:v>147.95068027210885</c:v>
                </c:pt>
                <c:pt idx="29">
                  <c:v>144.85605649103749</c:v>
                </c:pt>
                <c:pt idx="30">
                  <c:v>151.39358108108109</c:v>
                </c:pt>
                <c:pt idx="31">
                  <c:v>147.03947368421052</c:v>
                </c:pt>
                <c:pt idx="32">
                  <c:v>144.63682432432432</c:v>
                </c:pt>
                <c:pt idx="33">
                  <c:v>170.68548387096774</c:v>
                </c:pt>
                <c:pt idx="34">
                  <c:v>155.06391347099313</c:v>
                </c:pt>
                <c:pt idx="35">
                  <c:v>158.14263322884011</c:v>
                </c:pt>
                <c:pt idx="36">
                  <c:v>202.6010101010101</c:v>
                </c:pt>
                <c:pt idx="37">
                  <c:v>186.91741618969746</c:v>
                </c:pt>
                <c:pt idx="38">
                  <c:v>172.77310924369749</c:v>
                </c:pt>
                <c:pt idx="39">
                  <c:v>190.38643533123027</c:v>
                </c:pt>
                <c:pt idx="40">
                  <c:v>208.06147744174515</c:v>
                </c:pt>
                <c:pt idx="41">
                  <c:v>212.21026490066225</c:v>
                </c:pt>
                <c:pt idx="42">
                  <c:v>257.28376327769348</c:v>
                </c:pt>
                <c:pt idx="43">
                  <c:v>280.06281407035175</c:v>
                </c:pt>
                <c:pt idx="44">
                  <c:v>259.98063891577931</c:v>
                </c:pt>
                <c:pt idx="45">
                  <c:v>287.8174603174603</c:v>
                </c:pt>
                <c:pt idx="46">
                  <c:v>329.02941176470586</c:v>
                </c:pt>
                <c:pt idx="47">
                  <c:v>380.34013605442175</c:v>
                </c:pt>
                <c:pt idx="48">
                  <c:v>406.20865139949109</c:v>
                </c:pt>
                <c:pt idx="49">
                  <c:v>447.52499999999998</c:v>
                </c:pt>
                <c:pt idx="50">
                  <c:v>384.07514450867052</c:v>
                </c:pt>
                <c:pt idx="51">
                  <c:v>387.38626964433416</c:v>
                </c:pt>
                <c:pt idx="52">
                  <c:v>374.858934169279</c:v>
                </c:pt>
                <c:pt idx="53">
                  <c:v>346.32445635045696</c:v>
                </c:pt>
                <c:pt idx="54">
                  <c:v>292.6466836734694</c:v>
                </c:pt>
                <c:pt idx="55">
                  <c:v>287.41666666666669</c:v>
                </c:pt>
                <c:pt idx="56">
                  <c:v>279.17929292929296</c:v>
                </c:pt>
                <c:pt idx="57">
                  <c:v>238.15</c:v>
                </c:pt>
                <c:pt idx="58">
                  <c:v>237.80940594059405</c:v>
                </c:pt>
                <c:pt idx="59">
                  <c:v>224.74514563106797</c:v>
                </c:pt>
                <c:pt idx="60">
                  <c:v>238.68951612903226</c:v>
                </c:pt>
                <c:pt idx="61">
                  <c:v>223.5185185185185</c:v>
                </c:pt>
                <c:pt idx="62">
                  <c:v>208.94691780821918</c:v>
                </c:pt>
                <c:pt idx="63">
                  <c:v>223.15040650406505</c:v>
                </c:pt>
                <c:pt idx="64">
                  <c:v>179.83796296296296</c:v>
                </c:pt>
              </c:numCache>
            </c:numRef>
          </c:val>
          <c:smooth val="0"/>
          <c:extLst>
            <c:ext xmlns:c16="http://schemas.microsoft.com/office/drawing/2014/chart" uri="{C3380CC4-5D6E-409C-BE32-E72D297353CC}">
              <c16:uniqueId val="{00000000-4655-4958-B519-8DBE27E1990E}"/>
            </c:ext>
          </c:extLst>
        </c:ser>
        <c:ser>
          <c:idx val="1"/>
          <c:order val="1"/>
          <c:tx>
            <c:v>FAデータ円/kg</c:v>
          </c:tx>
          <c:spPr>
            <a:ln w="19050">
              <a:solidFill>
                <a:srgbClr val="386262"/>
              </a:solidFill>
              <a:prstDash val="solid"/>
            </a:ln>
          </c:spPr>
          <c:marker>
            <c:symbol val="none"/>
          </c:marker>
          <c:dLbls>
            <c:dLbl>
              <c:idx val="2"/>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655-4958-B519-8DBE27E1990E}"/>
                </c:ext>
              </c:extLst>
            </c:dLbl>
            <c:dLbl>
              <c:idx val="3"/>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655-4958-B519-8DBE27E1990E}"/>
                </c:ext>
              </c:extLst>
            </c:dLbl>
            <c:dLbl>
              <c:idx val="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655-4958-B519-8DBE27E1990E}"/>
                </c:ext>
              </c:extLst>
            </c:dLbl>
            <c:dLbl>
              <c:idx val="6"/>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655-4958-B519-8DBE27E1990E}"/>
                </c:ext>
              </c:extLst>
            </c:dLbl>
            <c:dLbl>
              <c:idx val="7"/>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655-4958-B519-8DBE27E1990E}"/>
                </c:ext>
              </c:extLst>
            </c:dLbl>
            <c:dLbl>
              <c:idx val="9"/>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655-4958-B519-8DBE27E1990E}"/>
                </c:ext>
              </c:extLst>
            </c:dLbl>
            <c:dLbl>
              <c:idx val="1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655-4958-B519-8DBE27E1990E}"/>
                </c:ext>
              </c:extLst>
            </c:dLbl>
            <c:dLbl>
              <c:idx val="14"/>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655-4958-B519-8DBE27E1990E}"/>
                </c:ext>
              </c:extLst>
            </c:dLbl>
            <c:dLbl>
              <c:idx val="16"/>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655-4958-B519-8DBE27E1990E}"/>
                </c:ext>
              </c:extLst>
            </c:dLbl>
            <c:dLbl>
              <c:idx val="17"/>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655-4958-B519-8DBE27E1990E}"/>
                </c:ext>
              </c:extLst>
            </c:dLbl>
            <c:dLbl>
              <c:idx val="18"/>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655-4958-B519-8DBE27E1990E}"/>
                </c:ext>
              </c:extLst>
            </c:dLbl>
            <c:dLbl>
              <c:idx val="19"/>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655-4958-B519-8DBE27E1990E}"/>
                </c:ext>
              </c:extLst>
            </c:dLbl>
            <c:dLbl>
              <c:idx val="21"/>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655-4958-B519-8DBE27E1990E}"/>
                </c:ext>
              </c:extLst>
            </c:dLbl>
            <c:dLbl>
              <c:idx val="22"/>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655-4958-B519-8DBE27E1990E}"/>
                </c:ext>
              </c:extLst>
            </c:dLbl>
            <c:dLbl>
              <c:idx val="24"/>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655-4958-B519-8DBE27E1990E}"/>
                </c:ext>
              </c:extLst>
            </c:dLbl>
            <c:dLbl>
              <c:idx val="25"/>
              <c:numFmt formatCode="#,##0.0_);[Red]\(#,##0.0\)" sourceLinked="0"/>
              <c:spPr>
                <a:noFill/>
                <a:ln w="25400">
                  <a:noFill/>
                  <a:prstDash val="solid"/>
                </a:ln>
              </c:spPr>
              <c:txPr>
                <a:bodyPr rot="0" spcFirstLastPara="1" vertOverflow="ellipsis" vert="horz" wrap="square" lIns="38100" tIns="19050" rIns="38100" bIns="19050" anchor="ctr" anchorCtr="1">
                  <a:noAutofit/>
                </a:bodyPr>
                <a:lstStyle/>
                <a:p>
                  <a:pPr>
                    <a:defRPr sz="800" b="0" i="0" strike="noStrike" kern="1200" baseline="0">
                      <a:solidFill>
                        <a:srgbClr val="676881"/>
                      </a:solidFill>
                      <a:latin typeface="+mn-lt"/>
                      <a:ea typeface="+mn-ea"/>
                      <a:cs typeface="+mn-cs"/>
                    </a:defRPr>
                  </a:pPr>
                  <a:endParaRPr lang="ja-JP"/>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10-4655-4958-B519-8DBE27E1990E}"/>
                </c:ext>
              </c:extLst>
            </c:dLbl>
            <c:dLbl>
              <c:idx val="3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655-4958-B519-8DBE27E1990E}"/>
                </c:ext>
              </c:extLst>
            </c:dLbl>
            <c:dLbl>
              <c:idx val="57"/>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655-4958-B519-8DBE27E1990E}"/>
                </c:ext>
              </c:extLst>
            </c:dLbl>
            <c:dLbl>
              <c:idx val="6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655-4958-B519-8DBE27E1990E}"/>
                </c:ext>
              </c:extLst>
            </c:dLbl>
            <c:dLbl>
              <c:idx val="66"/>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655-4958-B519-8DBE27E1990E}"/>
                </c:ext>
              </c:extLst>
            </c:dLbl>
            <c:dLbl>
              <c:idx val="7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655-4958-B519-8DBE27E1990E}"/>
                </c:ext>
              </c:extLst>
            </c:dLbl>
            <c:dLbl>
              <c:idx val="76"/>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4655-4958-B519-8DBE27E1990E}"/>
                </c:ext>
              </c:extLst>
            </c:dLbl>
            <c:numFmt formatCode="#,##0.0_);[Red]\(#,##0.0\)" sourceLinked="0"/>
            <c:spPr>
              <a:noFill/>
              <a:ln w="25400">
                <a:noFill/>
                <a:prstDash val="solid"/>
              </a:ln>
            </c:spPr>
            <c:txPr>
              <a:bodyPr rot="0" spcFirstLastPara="1" vertOverflow="ellipsis" vert="horz" wrap="square" lIns="38100" tIns="19050" rIns="38100" bIns="19050" anchor="ctr" anchorCtr="1">
                <a:spAutoFit/>
              </a:bodyPr>
              <a:lstStyle/>
              <a:p>
                <a:pPr>
                  <a:defRPr sz="800" b="0" i="0" strike="noStrike" kern="1200" baseline="0">
                    <a:solidFill>
                      <a:srgbClr val="676881"/>
                    </a:solidFill>
                    <a:latin typeface="+mn-lt"/>
                    <a:ea typeface="+mn-ea"/>
                    <a:cs typeface="+mn-cs"/>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[0]!Date</c:f>
              <c:strCache>
                <c:ptCount val="66"/>
                <c:pt idx="0">
                  <c:v>'2018/01</c:v>
                </c:pt>
                <c:pt idx="1">
                  <c:v>'2018/02</c:v>
                </c:pt>
                <c:pt idx="2">
                  <c:v>'2018/03</c:v>
                </c:pt>
                <c:pt idx="3">
                  <c:v>'2018/04</c:v>
                </c:pt>
                <c:pt idx="4">
                  <c:v>'2018/05</c:v>
                </c:pt>
                <c:pt idx="5">
                  <c:v>'2018/06</c:v>
                </c:pt>
                <c:pt idx="6">
                  <c:v>'2018/07</c:v>
                </c:pt>
                <c:pt idx="7">
                  <c:v>'2018/08</c:v>
                </c:pt>
                <c:pt idx="8">
                  <c:v>'2018/09</c:v>
                </c:pt>
                <c:pt idx="9">
                  <c:v>'2018/10</c:v>
                </c:pt>
                <c:pt idx="10">
                  <c:v>'2018/11</c:v>
                </c:pt>
                <c:pt idx="11">
                  <c:v>'2018/12</c:v>
                </c:pt>
                <c:pt idx="12">
                  <c:v>'2019/01</c:v>
                </c:pt>
                <c:pt idx="13">
                  <c:v>'2019/02</c:v>
                </c:pt>
                <c:pt idx="14">
                  <c:v>'2019/03</c:v>
                </c:pt>
                <c:pt idx="15">
                  <c:v>'2019/04</c:v>
                </c:pt>
                <c:pt idx="16">
                  <c:v>'2019/05</c:v>
                </c:pt>
                <c:pt idx="17">
                  <c:v>'2019/06</c:v>
                </c:pt>
                <c:pt idx="18">
                  <c:v>'2019/07</c:v>
                </c:pt>
                <c:pt idx="19">
                  <c:v>'2019/08</c:v>
                </c:pt>
                <c:pt idx="20">
                  <c:v>'2019/09</c:v>
                </c:pt>
                <c:pt idx="21">
                  <c:v>'2019/10</c:v>
                </c:pt>
                <c:pt idx="22">
                  <c:v>'2019/11</c:v>
                </c:pt>
                <c:pt idx="23">
                  <c:v>'2019/12</c:v>
                </c:pt>
                <c:pt idx="24">
                  <c:v>'2020/01</c:v>
                </c:pt>
                <c:pt idx="25">
                  <c:v>'2020/02</c:v>
                </c:pt>
                <c:pt idx="26">
                  <c:v>'2020/03</c:v>
                </c:pt>
                <c:pt idx="27">
                  <c:v>'2020/04</c:v>
                </c:pt>
                <c:pt idx="28">
                  <c:v>'2020/05</c:v>
                </c:pt>
                <c:pt idx="29">
                  <c:v>'2020/06</c:v>
                </c:pt>
                <c:pt idx="30">
                  <c:v>'2020/07</c:v>
                </c:pt>
                <c:pt idx="31">
                  <c:v>'2020/08</c:v>
                </c:pt>
                <c:pt idx="32">
                  <c:v>'2020/09</c:v>
                </c:pt>
                <c:pt idx="33">
                  <c:v>'2020/10</c:v>
                </c:pt>
                <c:pt idx="34">
                  <c:v>'2020/11</c:v>
                </c:pt>
                <c:pt idx="35">
                  <c:v>'2020/12</c:v>
                </c:pt>
                <c:pt idx="36">
                  <c:v>'2021/01</c:v>
                </c:pt>
                <c:pt idx="37">
                  <c:v>'2021/02</c:v>
                </c:pt>
                <c:pt idx="38">
                  <c:v>'2021/03</c:v>
                </c:pt>
                <c:pt idx="39">
                  <c:v>'2021/04</c:v>
                </c:pt>
                <c:pt idx="40">
                  <c:v>'2021/05</c:v>
                </c:pt>
                <c:pt idx="41">
                  <c:v>'2021/06</c:v>
                </c:pt>
                <c:pt idx="42">
                  <c:v>'2021/07</c:v>
                </c:pt>
                <c:pt idx="43">
                  <c:v>'2021/08</c:v>
                </c:pt>
                <c:pt idx="44">
                  <c:v>'2021/09</c:v>
                </c:pt>
                <c:pt idx="45">
                  <c:v>'2021/10</c:v>
                </c:pt>
                <c:pt idx="46">
                  <c:v>'2021/11</c:v>
                </c:pt>
                <c:pt idx="47">
                  <c:v>'2021/12</c:v>
                </c:pt>
                <c:pt idx="48">
                  <c:v>'2022/01</c:v>
                </c:pt>
                <c:pt idx="49">
                  <c:v>'2022/02</c:v>
                </c:pt>
                <c:pt idx="50">
                  <c:v>'2022/03</c:v>
                </c:pt>
                <c:pt idx="51">
                  <c:v>'2022/04</c:v>
                </c:pt>
                <c:pt idx="52">
                  <c:v>'2022/05</c:v>
                </c:pt>
                <c:pt idx="53">
                  <c:v>'2022/06</c:v>
                </c:pt>
                <c:pt idx="54">
                  <c:v>'2022/07</c:v>
                </c:pt>
                <c:pt idx="55">
                  <c:v>'2022/08</c:v>
                </c:pt>
                <c:pt idx="56">
                  <c:v>'2022/09</c:v>
                </c:pt>
                <c:pt idx="57">
                  <c:v>'2022/10</c:v>
                </c:pt>
                <c:pt idx="58">
                  <c:v>'2022/11</c:v>
                </c:pt>
                <c:pt idx="59">
                  <c:v>'2022/12</c:v>
                </c:pt>
                <c:pt idx="60">
                  <c:v>'2023/01</c:v>
                </c:pt>
                <c:pt idx="61">
                  <c:v>'2023/02</c:v>
                </c:pt>
                <c:pt idx="62">
                  <c:v>'2023/03</c:v>
                </c:pt>
                <c:pt idx="63">
                  <c:v>'2023/04</c:v>
                </c:pt>
                <c:pt idx="64">
                  <c:v>'2023/05</c:v>
                </c:pt>
                <c:pt idx="65">
                  <c:v>1900/1</c:v>
                </c:pt>
              </c:strCache>
            </c:strRef>
          </c:cat>
          <c:val>
            <c:numRef>
              <c:f>[0]!FACost</c:f>
              <c:numCache>
                <c:formatCode>#,##0.0;[Red]\-#,##0.0</c:formatCode>
                <c:ptCount val="65"/>
                <c:pt idx="0">
                  <c:v>362.70731399608002</c:v>
                </c:pt>
                <c:pt idx="1">
                  <c:v>344.74199093242618</c:v>
                </c:pt>
                <c:pt idx="2">
                  <c:v>299.6452477433827</c:v>
                </c:pt>
                <c:pt idx="3">
                  <c:v>283.60090358848788</c:v>
                </c:pt>
                <c:pt idx="4">
                  <c:v>275.2570809058559</c:v>
                </c:pt>
                <c:pt idx="5">
                  <c:v>266.01394658796829</c:v>
                </c:pt>
                <c:pt idx="6">
                  <c:v>249.97143484688189</c:v>
                </c:pt>
                <c:pt idx="7">
                  <c:v>244.24418640771873</c:v>
                </c:pt>
                <c:pt idx="8">
                  <c:v>254.60818137013308</c:v>
                </c:pt>
                <c:pt idx="9">
                  <c:v>246.9854939528544</c:v>
                </c:pt>
                <c:pt idx="10">
                  <c:v>270.98035401672826</c:v>
                </c:pt>
                <c:pt idx="11">
                  <c:v>251.1410158468982</c:v>
                </c:pt>
                <c:pt idx="12">
                  <c:v>211.27419775387528</c:v>
                </c:pt>
                <c:pt idx="13">
                  <c:v>193.69249521156189</c:v>
                </c:pt>
                <c:pt idx="14">
                  <c:v>202.62551487743755</c:v>
                </c:pt>
                <c:pt idx="15">
                  <c:v>185.63107871948952</c:v>
                </c:pt>
                <c:pt idx="16">
                  <c:v>178.37734485674164</c:v>
                </c:pt>
                <c:pt idx="17">
                  <c:v>162.02708878969318</c:v>
                </c:pt>
                <c:pt idx="18">
                  <c:v>151.56754012669543</c:v>
                </c:pt>
                <c:pt idx="19">
                  <c:v>144.49346405228758</c:v>
                </c:pt>
                <c:pt idx="20">
                  <c:v>143.65220519174278</c:v>
                </c:pt>
                <c:pt idx="21">
                  <c:v>166.81654706322456</c:v>
                </c:pt>
                <c:pt idx="22">
                  <c:v>169.22223303806095</c:v>
                </c:pt>
                <c:pt idx="23">
                  <c:v>171.80454033996719</c:v>
                </c:pt>
                <c:pt idx="24">
                  <c:v>160.99219704768942</c:v>
                </c:pt>
                <c:pt idx="25">
                  <c:v>155.12535554145532</c:v>
                </c:pt>
                <c:pt idx="26">
                  <c:v>165.74678111587983</c:v>
                </c:pt>
                <c:pt idx="27">
                  <c:v>154.62556417028432</c:v>
                </c:pt>
                <c:pt idx="28">
                  <c:v>143.85243931747175</c:v>
                </c:pt>
                <c:pt idx="29">
                  <c:v>149.52748855321394</c:v>
                </c:pt>
                <c:pt idx="30">
                  <c:v>148.57832898172325</c:v>
                </c:pt>
                <c:pt idx="31">
                  <c:v>153.52654147567648</c:v>
                </c:pt>
                <c:pt idx="32">
                  <c:v>151.32096387970563</c:v>
                </c:pt>
                <c:pt idx="33">
                  <c:v>174.35694822888283</c:v>
                </c:pt>
                <c:pt idx="34">
                  <c:v>165.75788634551873</c:v>
                </c:pt>
                <c:pt idx="35">
                  <c:v>164.12815087598563</c:v>
                </c:pt>
                <c:pt idx="36">
                  <c:v>170.94178892569806</c:v>
                </c:pt>
                <c:pt idx="37">
                  <c:v>170.12258687543743</c:v>
                </c:pt>
                <c:pt idx="38">
                  <c:v>192.49201277955271</c:v>
                </c:pt>
                <c:pt idx="39">
                  <c:v>192.9925651059925</c:v>
                </c:pt>
                <c:pt idx="40">
                  <c:v>205.96923076923076</c:v>
                </c:pt>
                <c:pt idx="41">
                  <c:v>272.37657864523538</c:v>
                </c:pt>
                <c:pt idx="42">
                  <c:v>277.16822659180411</c:v>
                </c:pt>
                <c:pt idx="43">
                  <c:v>280.76308539944904</c:v>
                </c:pt>
                <c:pt idx="44">
                  <c:v>301.5477902276242</c:v>
                </c:pt>
                <c:pt idx="45">
                  <c:v>321.432435356486</c:v>
                </c:pt>
                <c:pt idx="46">
                  <c:v>368.76023249882763</c:v>
                </c:pt>
                <c:pt idx="47">
                  <c:v>412.74468418170062</c:v>
                </c:pt>
                <c:pt idx="48">
                  <c:v>435.05532734657129</c:v>
                </c:pt>
                <c:pt idx="49">
                  <c:v>457.61111111111109</c:v>
                </c:pt>
                <c:pt idx="50">
                  <c:v>438.51132320551193</c:v>
                </c:pt>
                <c:pt idx="51">
                  <c:v>376.5040930611018</c:v>
                </c:pt>
                <c:pt idx="52">
                  <c:v>361.10616636217424</c:v>
                </c:pt>
                <c:pt idx="53">
                  <c:v>305.02834799608991</c:v>
                </c:pt>
                <c:pt idx="54">
                  <c:v>310.37819612392985</c:v>
                </c:pt>
                <c:pt idx="55">
                  <c:v>281.32148957377393</c:v>
                </c:pt>
                <c:pt idx="56">
                  <c:v>254.07818206411471</c:v>
                </c:pt>
                <c:pt idx="57">
                  <c:v>254.89188309205798</c:v>
                </c:pt>
                <c:pt idx="58">
                  <c:v>221.4487919989711</c:v>
                </c:pt>
                <c:pt idx="59">
                  <c:v>219.75099682643014</c:v>
                </c:pt>
                <c:pt idx="60">
                  <c:v>199.13737130136352</c:v>
                </c:pt>
                <c:pt idx="61">
                  <c:v>194.05479318406867</c:v>
                </c:pt>
                <c:pt idx="62">
                  <c:v>204.58682146848449</c:v>
                </c:pt>
                <c:pt idx="63">
                  <c:v>195.43331772040793</c:v>
                </c:pt>
                <c:pt idx="64">
                  <c:v>189.88697081792026</c:v>
                </c:pt>
              </c:numCache>
            </c:numRef>
          </c:val>
          <c:smooth val="0"/>
          <c:extLst>
            <c:ext xmlns:c16="http://schemas.microsoft.com/office/drawing/2014/chart" uri="{C3380CC4-5D6E-409C-BE32-E72D297353CC}">
              <c16:uniqueId val="{00000017-4655-4958-B519-8DBE27E1990E}"/>
            </c:ext>
          </c:extLst>
        </c:ser>
        <c:ser>
          <c:idx val="2"/>
          <c:order val="2"/>
          <c:tx>
            <c:v>樹脂メーカー価格推移（基準160）</c:v>
          </c:tx>
          <c:spPr>
            <a:ln>
              <a:solidFill>
                <a:srgbClr val="FF0066"/>
              </a:solidFill>
              <a:prstDash val="solid"/>
            </a:ln>
          </c:spPr>
          <c:marker>
            <c:symbol val="none"/>
          </c:marker>
          <c:dLbls>
            <c:dLbl>
              <c:idx val="0"/>
              <c:spPr>
                <a:noFill/>
                <a:ln w="25400">
                  <a:noFill/>
                  <a:prstDash val="solid"/>
                </a:ln>
              </c:spPr>
              <c:txPr>
                <a:bodyPr wrap="square" lIns="38100" tIns="19050" rIns="38100" bIns="19050" anchor="ctr">
                  <a:spAutoFit/>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655-4958-B519-8DBE27E1990E}"/>
                </c:ext>
              </c:extLst>
            </c:dLbl>
            <c:dLbl>
              <c:idx val="5"/>
              <c:spPr>
                <a:noFill/>
                <a:ln w="25400">
                  <a:noFill/>
                  <a:prstDash val="solid"/>
                </a:ln>
              </c:spPr>
              <c:txPr>
                <a:bodyPr wrap="square" lIns="38100" tIns="19050" rIns="38100" bIns="19050" anchor="ctr">
                  <a:spAutoFit/>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655-4958-B519-8DBE27E1990E}"/>
                </c:ext>
              </c:extLst>
            </c:dLbl>
            <c:dLbl>
              <c:idx val="9"/>
              <c:spPr>
                <a:noFill/>
                <a:ln w="25400">
                  <a:noFill/>
                  <a:prstDash val="solid"/>
                </a:ln>
              </c:spPr>
              <c:txPr>
                <a:bodyPr wrap="square" lIns="38100" tIns="19050" rIns="38100" bIns="19050" anchor="ctr">
                  <a:spAutoFit/>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655-4958-B519-8DBE27E1990E}"/>
                </c:ext>
              </c:extLst>
            </c:dLbl>
            <c:dLbl>
              <c:idx val="12"/>
              <c:spPr>
                <a:noFill/>
                <a:ln w="25400">
                  <a:noFill/>
                  <a:prstDash val="solid"/>
                </a:ln>
              </c:spPr>
              <c:txPr>
                <a:bodyPr wrap="square" lIns="38100" tIns="19050" rIns="38100" bIns="19050" anchor="ctr">
                  <a:spAutoFit/>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655-4958-B519-8DBE27E1990E}"/>
                </c:ext>
              </c:extLst>
            </c:dLbl>
            <c:dLbl>
              <c:idx val="16"/>
              <c:spPr>
                <a:noFill/>
                <a:ln w="25400">
                  <a:noFill/>
                  <a:prstDash val="solid"/>
                </a:ln>
              </c:spPr>
              <c:txPr>
                <a:bodyPr wrap="square" lIns="38100" tIns="19050" rIns="38100" bIns="19050" anchor="ctr">
                  <a:spAutoFit/>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655-4958-B519-8DBE27E1990E}"/>
                </c:ext>
              </c:extLst>
            </c:dLbl>
            <c:dLbl>
              <c:idx val="20"/>
              <c:spPr>
                <a:noFill/>
                <a:ln w="25400">
                  <a:noFill/>
                  <a:prstDash val="solid"/>
                </a:ln>
              </c:spPr>
              <c:txPr>
                <a:bodyPr wrap="square" lIns="38100" tIns="19050" rIns="38100" bIns="19050" anchor="ctr">
                  <a:spAutoFit/>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655-4958-B519-8DBE27E1990E}"/>
                </c:ext>
              </c:extLst>
            </c:dLbl>
            <c:dLbl>
              <c:idx val="24"/>
              <c:spPr>
                <a:noFill/>
                <a:ln w="25400">
                  <a:noFill/>
                  <a:prstDash val="solid"/>
                </a:ln>
              </c:spPr>
              <c:txPr>
                <a:bodyPr wrap="square" lIns="38100" tIns="19050" rIns="38100" bIns="19050" anchor="ctr">
                  <a:spAutoFit/>
                </a:bodyPr>
                <a:lstStyle/>
                <a:p>
                  <a:pPr>
                    <a:defRPr/>
                  </a:pPr>
                  <a:endParaRPr lang="ja-JP"/>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655-4958-B519-8DBE27E1990E}"/>
                </c:ext>
              </c:extLst>
            </c:dLbl>
            <c:dLbl>
              <c:idx val="25"/>
              <c:spPr>
                <a:noFill/>
                <a:ln w="25400">
                  <a:noFill/>
                  <a:prstDash val="solid"/>
                </a:ln>
              </c:spPr>
              <c:txPr>
                <a:bodyPr wrap="square" lIns="38100" tIns="19050" rIns="38100" bIns="19050" anchor="ctr">
                  <a:spAutoFit/>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655-4958-B519-8DBE27E1990E}"/>
                </c:ext>
              </c:extLst>
            </c:dLbl>
            <c:dLbl>
              <c:idx val="27"/>
              <c:spPr>
                <a:noFill/>
                <a:ln w="25400">
                  <a:noFill/>
                  <a:prstDash val="solid"/>
                </a:ln>
              </c:spPr>
              <c:txPr>
                <a:bodyPr wrap="square" lIns="38100" tIns="19050" rIns="38100" bIns="19050" anchor="ctr">
                  <a:spAutoFit/>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655-4958-B519-8DBE27E1990E}"/>
                </c:ext>
              </c:extLst>
            </c:dLbl>
            <c:dLbl>
              <c:idx val="29"/>
              <c:spPr>
                <a:noFill/>
                <a:ln w="25400">
                  <a:noFill/>
                  <a:prstDash val="solid"/>
                </a:ln>
              </c:spPr>
              <c:txPr>
                <a:bodyPr wrap="square" lIns="38100" tIns="19050" rIns="38100" bIns="19050" anchor="ctr">
                  <a:spAutoFit/>
                </a:bodyPr>
                <a:lstStyle/>
                <a:p>
                  <a:pPr>
                    <a:defRPr/>
                  </a:pPr>
                  <a:endParaRPr lang="ja-JP"/>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655-4958-B519-8DBE27E1990E}"/>
                </c:ext>
              </c:extLst>
            </c:dLbl>
            <c:dLbl>
              <c:idx val="30"/>
              <c:spPr>
                <a:noFill/>
                <a:ln w="25400">
                  <a:noFill/>
                  <a:prstDash val="solid"/>
                </a:ln>
              </c:spPr>
              <c:txPr>
                <a:bodyPr wrap="square" lIns="38100" tIns="19050" rIns="38100" bIns="19050" anchor="ctr">
                  <a:spAutoFit/>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655-4958-B519-8DBE27E1990E}"/>
                </c:ext>
              </c:extLst>
            </c:dLbl>
            <c:dLbl>
              <c:idx val="31"/>
              <c:spPr>
                <a:noFill/>
                <a:ln w="25400">
                  <a:noFill/>
                  <a:prstDash val="solid"/>
                </a:ln>
              </c:spPr>
              <c:txPr>
                <a:bodyPr wrap="square" lIns="38100" tIns="19050" rIns="38100" bIns="19050" anchor="ctr">
                  <a:spAutoFit/>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655-4958-B519-8DBE27E1990E}"/>
                </c:ext>
              </c:extLst>
            </c:dLbl>
            <c:dLbl>
              <c:idx val="40"/>
              <c:spPr>
                <a:noFill/>
                <a:ln w="25400">
                  <a:noFill/>
                  <a:prstDash val="solid"/>
                </a:ln>
              </c:spPr>
              <c:txPr>
                <a:bodyPr wrap="square" lIns="38100" tIns="19050" rIns="38100" bIns="19050" anchor="ctr">
                  <a:spAutoFit/>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655-4958-B519-8DBE27E1990E}"/>
                </c:ext>
              </c:extLst>
            </c:dLbl>
            <c:dLbl>
              <c:idx val="5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655-4958-B519-8DBE27E1990E}"/>
                </c:ext>
              </c:extLst>
            </c:dLbl>
            <c:dLbl>
              <c:idx val="59"/>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655-4958-B519-8DBE27E1990E}"/>
                </c:ext>
              </c:extLst>
            </c:dLbl>
            <c:dLbl>
              <c:idx val="62"/>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655-4958-B519-8DBE27E1990E}"/>
                </c:ext>
              </c:extLst>
            </c:dLbl>
            <c:dLbl>
              <c:idx val="66"/>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655-4958-B519-8DBE27E1990E}"/>
                </c:ext>
              </c:extLst>
            </c:dLbl>
            <c:dLbl>
              <c:idx val="69"/>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655-4958-B519-8DBE27E1990E}"/>
                </c:ext>
              </c:extLst>
            </c:dLbl>
            <c:dLbl>
              <c:idx val="71"/>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655-4958-B519-8DBE27E1990E}"/>
                </c:ext>
              </c:extLst>
            </c:dLbl>
            <c:dLbl>
              <c:idx val="73"/>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655-4958-B519-8DBE27E1990E}"/>
                </c:ext>
              </c:extLst>
            </c:dLbl>
            <c:dLbl>
              <c:idx val="75"/>
              <c:spPr>
                <a:noFill/>
                <a:ln>
                  <a:noFill/>
                  <a:prstDash val="solid"/>
                </a:ln>
              </c:spPr>
              <c:txPr>
                <a:bodyPr wrap="square" lIns="38100" tIns="19050" rIns="38100" bIns="19050" anchor="ctr">
                  <a:noAutofit/>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655-4958-B519-8DBE27E1990E}"/>
                </c:ext>
              </c:extLst>
            </c:dLbl>
            <c:spPr>
              <a:noFill/>
              <a:ln>
                <a:noFill/>
                <a:prstDash val="solid"/>
              </a:ln>
            </c:spPr>
            <c:showLegendKey val="0"/>
            <c:showVal val="0"/>
            <c:showCatName val="0"/>
            <c:showSerName val="0"/>
            <c:showPercent val="0"/>
            <c:showBubbleSize val="0"/>
            <c:extLst>
              <c:ext xmlns:c15="http://schemas.microsoft.com/office/drawing/2012/chart" uri="{CE6537A1-D6FC-4f65-9D91-7224C49458BB}">
                <c15:showLeaderLines val="0"/>
              </c:ext>
            </c:extLst>
          </c:dLbls>
          <c:cat>
            <c:strRef>
              <c:f>[0]!Date</c:f>
              <c:strCache>
                <c:ptCount val="66"/>
                <c:pt idx="0">
                  <c:v>'2018/01</c:v>
                </c:pt>
                <c:pt idx="1">
                  <c:v>'2018/02</c:v>
                </c:pt>
                <c:pt idx="2">
                  <c:v>'2018/03</c:v>
                </c:pt>
                <c:pt idx="3">
                  <c:v>'2018/04</c:v>
                </c:pt>
                <c:pt idx="4">
                  <c:v>'2018/05</c:v>
                </c:pt>
                <c:pt idx="5">
                  <c:v>'2018/06</c:v>
                </c:pt>
                <c:pt idx="6">
                  <c:v>'2018/07</c:v>
                </c:pt>
                <c:pt idx="7">
                  <c:v>'2018/08</c:v>
                </c:pt>
                <c:pt idx="8">
                  <c:v>'2018/09</c:v>
                </c:pt>
                <c:pt idx="9">
                  <c:v>'2018/10</c:v>
                </c:pt>
                <c:pt idx="10">
                  <c:v>'2018/11</c:v>
                </c:pt>
                <c:pt idx="11">
                  <c:v>'2018/12</c:v>
                </c:pt>
                <c:pt idx="12">
                  <c:v>'2019/01</c:v>
                </c:pt>
                <c:pt idx="13">
                  <c:v>'2019/02</c:v>
                </c:pt>
                <c:pt idx="14">
                  <c:v>'2019/03</c:v>
                </c:pt>
                <c:pt idx="15">
                  <c:v>'2019/04</c:v>
                </c:pt>
                <c:pt idx="16">
                  <c:v>'2019/05</c:v>
                </c:pt>
                <c:pt idx="17">
                  <c:v>'2019/06</c:v>
                </c:pt>
                <c:pt idx="18">
                  <c:v>'2019/07</c:v>
                </c:pt>
                <c:pt idx="19">
                  <c:v>'2019/08</c:v>
                </c:pt>
                <c:pt idx="20">
                  <c:v>'2019/09</c:v>
                </c:pt>
                <c:pt idx="21">
                  <c:v>'2019/10</c:v>
                </c:pt>
                <c:pt idx="22">
                  <c:v>'2019/11</c:v>
                </c:pt>
                <c:pt idx="23">
                  <c:v>'2019/12</c:v>
                </c:pt>
                <c:pt idx="24">
                  <c:v>'2020/01</c:v>
                </c:pt>
                <c:pt idx="25">
                  <c:v>'2020/02</c:v>
                </c:pt>
                <c:pt idx="26">
                  <c:v>'2020/03</c:v>
                </c:pt>
                <c:pt idx="27">
                  <c:v>'2020/04</c:v>
                </c:pt>
                <c:pt idx="28">
                  <c:v>'2020/05</c:v>
                </c:pt>
                <c:pt idx="29">
                  <c:v>'2020/06</c:v>
                </c:pt>
                <c:pt idx="30">
                  <c:v>'2020/07</c:v>
                </c:pt>
                <c:pt idx="31">
                  <c:v>'2020/08</c:v>
                </c:pt>
                <c:pt idx="32">
                  <c:v>'2020/09</c:v>
                </c:pt>
                <c:pt idx="33">
                  <c:v>'2020/10</c:v>
                </c:pt>
                <c:pt idx="34">
                  <c:v>'2020/11</c:v>
                </c:pt>
                <c:pt idx="35">
                  <c:v>'2020/12</c:v>
                </c:pt>
                <c:pt idx="36">
                  <c:v>'2021/01</c:v>
                </c:pt>
                <c:pt idx="37">
                  <c:v>'2021/02</c:v>
                </c:pt>
                <c:pt idx="38">
                  <c:v>'2021/03</c:v>
                </c:pt>
                <c:pt idx="39">
                  <c:v>'2021/04</c:v>
                </c:pt>
                <c:pt idx="40">
                  <c:v>'2021/05</c:v>
                </c:pt>
                <c:pt idx="41">
                  <c:v>'2021/06</c:v>
                </c:pt>
                <c:pt idx="42">
                  <c:v>'2021/07</c:v>
                </c:pt>
                <c:pt idx="43">
                  <c:v>'2021/08</c:v>
                </c:pt>
                <c:pt idx="44">
                  <c:v>'2021/09</c:v>
                </c:pt>
                <c:pt idx="45">
                  <c:v>'2021/10</c:v>
                </c:pt>
                <c:pt idx="46">
                  <c:v>'2021/11</c:v>
                </c:pt>
                <c:pt idx="47">
                  <c:v>'2021/12</c:v>
                </c:pt>
                <c:pt idx="48">
                  <c:v>'2022/01</c:v>
                </c:pt>
                <c:pt idx="49">
                  <c:v>'2022/02</c:v>
                </c:pt>
                <c:pt idx="50">
                  <c:v>'2022/03</c:v>
                </c:pt>
                <c:pt idx="51">
                  <c:v>'2022/04</c:v>
                </c:pt>
                <c:pt idx="52">
                  <c:v>'2022/05</c:v>
                </c:pt>
                <c:pt idx="53">
                  <c:v>'2022/06</c:v>
                </c:pt>
                <c:pt idx="54">
                  <c:v>'2022/07</c:v>
                </c:pt>
                <c:pt idx="55">
                  <c:v>'2022/08</c:v>
                </c:pt>
                <c:pt idx="56">
                  <c:v>'2022/09</c:v>
                </c:pt>
                <c:pt idx="57">
                  <c:v>'2022/10</c:v>
                </c:pt>
                <c:pt idx="58">
                  <c:v>'2022/11</c:v>
                </c:pt>
                <c:pt idx="59">
                  <c:v>'2022/12</c:v>
                </c:pt>
                <c:pt idx="60">
                  <c:v>'2023/01</c:v>
                </c:pt>
                <c:pt idx="61">
                  <c:v>'2023/02</c:v>
                </c:pt>
                <c:pt idx="62">
                  <c:v>'2023/03</c:v>
                </c:pt>
                <c:pt idx="63">
                  <c:v>'2023/04</c:v>
                </c:pt>
                <c:pt idx="64">
                  <c:v>'2023/05</c:v>
                </c:pt>
                <c:pt idx="65">
                  <c:v>1900/1</c:v>
                </c:pt>
              </c:strCache>
            </c:strRef>
          </c:cat>
          <c:val>
            <c:numRef>
              <c:f>'send1-1'!$AA$5:$AA$70</c:f>
              <c:numCache>
                <c:formatCode>0_);[Red]\(0\)</c:formatCode>
                <c:ptCount val="66"/>
                <c:pt idx="0">
                  <c:v>320</c:v>
                </c:pt>
                <c:pt idx="1">
                  <c:v>320</c:v>
                </c:pt>
                <c:pt idx="2">
                  <c:v>320</c:v>
                </c:pt>
                <c:pt idx="3">
                  <c:v>320</c:v>
                </c:pt>
                <c:pt idx="4">
                  <c:v>290</c:v>
                </c:pt>
                <c:pt idx="5">
                  <c:v>290</c:v>
                </c:pt>
                <c:pt idx="6">
                  <c:v>290</c:v>
                </c:pt>
                <c:pt idx="7">
                  <c:v>290</c:v>
                </c:pt>
                <c:pt idx="8">
                  <c:v>270</c:v>
                </c:pt>
                <c:pt idx="9">
                  <c:v>270</c:v>
                </c:pt>
                <c:pt idx="10">
                  <c:v>270</c:v>
                </c:pt>
                <c:pt idx="11">
                  <c:v>270</c:v>
                </c:pt>
                <c:pt idx="12">
                  <c:v>270</c:v>
                </c:pt>
                <c:pt idx="13">
                  <c:v>260</c:v>
                </c:pt>
                <c:pt idx="14">
                  <c:v>250</c:v>
                </c:pt>
                <c:pt idx="15">
                  <c:v>240</c:v>
                </c:pt>
                <c:pt idx="16">
                  <c:v>230</c:v>
                </c:pt>
                <c:pt idx="17">
                  <c:v>220</c:v>
                </c:pt>
                <c:pt idx="18">
                  <c:v>210</c:v>
                </c:pt>
                <c:pt idx="19">
                  <c:v>190</c:v>
                </c:pt>
                <c:pt idx="20">
                  <c:v>190</c:v>
                </c:pt>
                <c:pt idx="21">
                  <c:v>190</c:v>
                </c:pt>
                <c:pt idx="22">
                  <c:v>190</c:v>
                </c:pt>
                <c:pt idx="23">
                  <c:v>190</c:v>
                </c:pt>
                <c:pt idx="24">
                  <c:v>190</c:v>
                </c:pt>
                <c:pt idx="25">
                  <c:v>190</c:v>
                </c:pt>
                <c:pt idx="26">
                  <c:v>190</c:v>
                </c:pt>
                <c:pt idx="27">
                  <c:v>190</c:v>
                </c:pt>
                <c:pt idx="28">
                  <c:v>180</c:v>
                </c:pt>
                <c:pt idx="29">
                  <c:v>180</c:v>
                </c:pt>
                <c:pt idx="30">
                  <c:v>180</c:v>
                </c:pt>
                <c:pt idx="31">
                  <c:v>180</c:v>
                </c:pt>
                <c:pt idx="32">
                  <c:v>180</c:v>
                </c:pt>
                <c:pt idx="33">
                  <c:v>180</c:v>
                </c:pt>
                <c:pt idx="34">
                  <c:v>180</c:v>
                </c:pt>
                <c:pt idx="35">
                  <c:v>180</c:v>
                </c:pt>
                <c:pt idx="36">
                  <c:v>180</c:v>
                </c:pt>
                <c:pt idx="37">
                  <c:v>180</c:v>
                </c:pt>
                <c:pt idx="38">
                  <c:v>180</c:v>
                </c:pt>
                <c:pt idx="39">
                  <c:v>180</c:v>
                </c:pt>
                <c:pt idx="40">
                  <c:v>180</c:v>
                </c:pt>
                <c:pt idx="41">
                  <c:v>180</c:v>
                </c:pt>
                <c:pt idx="42">
                  <c:v>180</c:v>
                </c:pt>
                <c:pt idx="43">
                  <c:v>245</c:v>
                </c:pt>
                <c:pt idx="44">
                  <c:v>245</c:v>
                </c:pt>
                <c:pt idx="45">
                  <c:v>245</c:v>
                </c:pt>
                <c:pt idx="46">
                  <c:v>245</c:v>
                </c:pt>
                <c:pt idx="47">
                  <c:v>305</c:v>
                </c:pt>
                <c:pt idx="48">
                  <c:v>305</c:v>
                </c:pt>
                <c:pt idx="49">
                  <c:v>305</c:v>
                </c:pt>
                <c:pt idx="50">
                  <c:v>345</c:v>
                </c:pt>
                <c:pt idx="51">
                  <c:v>345</c:v>
                </c:pt>
                <c:pt idx="52">
                  <c:v>345</c:v>
                </c:pt>
                <c:pt idx="53">
                  <c:v>345</c:v>
                </c:pt>
                <c:pt idx="54">
                  <c:v>315</c:v>
                </c:pt>
                <c:pt idx="55">
                  <c:v>315</c:v>
                </c:pt>
                <c:pt idx="56">
                  <c:v>315</c:v>
                </c:pt>
                <c:pt idx="57">
                  <c:v>295</c:v>
                </c:pt>
                <c:pt idx="58">
                  <c:v>295</c:v>
                </c:pt>
                <c:pt idx="59">
                  <c:v>280</c:v>
                </c:pt>
                <c:pt idx="60">
                  <c:v>280</c:v>
                </c:pt>
                <c:pt idx="61">
                  <c:v>265</c:v>
                </c:pt>
                <c:pt idx="62">
                  <c:v>265</c:v>
                </c:pt>
                <c:pt idx="63">
                  <c:v>250</c:v>
                </c:pt>
                <c:pt idx="64">
                  <c:v>250</c:v>
                </c:pt>
                <c:pt idx="65">
                  <c:v>235</c:v>
                </c:pt>
              </c:numCache>
            </c:numRef>
          </c:val>
          <c:smooth val="0"/>
          <c:extLst>
            <c:ext xmlns:c16="http://schemas.microsoft.com/office/drawing/2014/chart" uri="{C3380CC4-5D6E-409C-BE32-E72D297353CC}">
              <c16:uniqueId val="{0000002D-4655-4958-B519-8DBE27E1990E}"/>
            </c:ext>
          </c:extLst>
        </c:ser>
        <c:dLbls>
          <c:showLegendKey val="0"/>
          <c:showVal val="0"/>
          <c:showCatName val="0"/>
          <c:showSerName val="0"/>
          <c:showPercent val="0"/>
          <c:showBubbleSize val="0"/>
        </c:dLbls>
        <c:smooth val="0"/>
        <c:axId val="488701936"/>
        <c:axId val="1"/>
      </c:lineChart>
      <c:dateAx>
        <c:axId val="488701936"/>
        <c:scaling>
          <c:orientation val="minMax"/>
        </c:scaling>
        <c:delete val="0"/>
        <c:axPos val="b"/>
        <c:numFmt formatCode="yyyy/m" sourceLinked="0"/>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700" b="0" i="0" strike="noStrike" kern="1200" baseline="0">
                <a:solidFill>
                  <a:schemeClr val="tx1">
                    <a:lumMod val="65000"/>
                    <a:lumOff val="35000"/>
                  </a:schemeClr>
                </a:solidFill>
                <a:latin typeface="+mn-lt"/>
                <a:ea typeface="+mn-ea"/>
                <a:cs typeface="+mn-cs"/>
              </a:defRPr>
            </a:pPr>
            <a:endParaRPr lang="ja-JP"/>
          </a:p>
        </c:txPr>
        <c:crossAx val="1"/>
        <c:crosses val="autoZero"/>
        <c:auto val="0"/>
        <c:lblOffset val="100"/>
        <c:baseTimeUnit val="months"/>
      </c:dateAx>
      <c:valAx>
        <c:axId val="1"/>
        <c:scaling>
          <c:orientation val="minMax"/>
          <c:min val="100"/>
        </c:scaling>
        <c:delete val="0"/>
        <c:axPos val="l"/>
        <c:majorGridlines>
          <c:spPr>
            <a:ln w="9525" cap="flat" cmpd="sng" algn="ctr">
              <a:solidFill>
                <a:schemeClr val="tx1">
                  <a:lumMod val="15000"/>
                  <a:lumOff val="85000"/>
                </a:schemeClr>
              </a:solidFill>
              <a:prstDash val="solid"/>
              <a:round/>
            </a:ln>
          </c:spPr>
        </c:majorGridlines>
        <c:numFmt formatCode="#,##0.0;[Red]\-#,##0.0" sourceLinked="1"/>
        <c:majorTickMark val="none"/>
        <c:minorTickMark val="none"/>
        <c:tickLblPos val="nextTo"/>
        <c:spPr>
          <a:ln w="6350">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ja-JP"/>
          </a:p>
        </c:txPr>
        <c:crossAx val="488701936"/>
        <c:crosses val="autoZero"/>
        <c:crossBetween val="between"/>
        <c:majorUnit val="20"/>
      </c:valAx>
    </c:plotArea>
    <c:legend>
      <c:legendPos val="r"/>
      <c:layout>
        <c:manualLayout>
          <c:xMode val="edge"/>
          <c:yMode val="edge"/>
          <c:x val="0.89692922364179961"/>
          <c:y val="0.54600376523615179"/>
          <c:w val="0.1010493300652128"/>
          <c:h val="0.44888073545780599"/>
        </c:manualLayout>
      </c:layout>
      <c:overlay val="0"/>
      <c:spPr>
        <a:noFill/>
        <a:ln w="25400">
          <a:noFill/>
          <a:prstDash val="solid"/>
        </a:ln>
      </c:spPr>
      <c:txPr>
        <a:bodyPr rot="0" spcFirstLastPara="1" vertOverflow="ellipsis" vert="horz" wrap="square" anchor="ctr" anchorCtr="1"/>
        <a:lstStyle/>
        <a:p>
          <a:pPr>
            <a:defRPr sz="800" b="0" i="0"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ja-JP" altLang="en-US" sz="1050"/>
              <a:t>ＦＬ</a:t>
            </a:r>
            <a:r>
              <a:rPr lang="en-US" altLang="ja-JP" sz="1050"/>
              <a:t>,</a:t>
            </a:r>
            <a:r>
              <a:rPr lang="ja-JP" altLang="en-US" sz="1050"/>
              <a:t>ＦＡ統計（中国）及びメーカー価格推移</a:t>
            </a:r>
            <a:r>
              <a:rPr lang="ja-JP" altLang="en-US" sz="1050" baseline="0"/>
              <a:t>比較資料</a:t>
            </a:r>
            <a:endParaRPr lang="ja-JP" altLang="en-US" sz="1050"/>
          </a:p>
        </c:rich>
      </c:tx>
      <c:overlay val="0"/>
      <c:spPr>
        <a:noFill/>
        <a:ln w="25400">
          <a:noFill/>
          <a:prstDash val="solid"/>
        </a:ln>
      </c:spPr>
    </c:title>
    <c:autoTitleDeleted val="0"/>
    <c:plotArea>
      <c:layout>
        <c:manualLayout>
          <c:layoutTarget val="inner"/>
          <c:xMode val="edge"/>
          <c:yMode val="edge"/>
          <c:x val="5.639415288399955E-2"/>
          <c:y val="9.5024875621890548E-2"/>
          <c:w val="0.84099812882241398"/>
          <c:h val="0.79754201433776006"/>
        </c:manualLayout>
      </c:layout>
      <c:lineChart>
        <c:grouping val="standard"/>
        <c:varyColors val="0"/>
        <c:ser>
          <c:idx val="0"/>
          <c:order val="0"/>
          <c:tx>
            <c:v>FLデータ円/kg</c:v>
          </c:tx>
          <c:spPr>
            <a:ln w="19050" cap="rnd">
              <a:solidFill>
                <a:schemeClr val="accent2">
                  <a:lumMod val="40000"/>
                  <a:lumOff val="60000"/>
                </a:schemeClr>
              </a:solidFill>
              <a:prstDash val="solid"/>
              <a:round/>
            </a:ln>
          </c:spPr>
          <c:marker>
            <c:symbol val="none"/>
          </c:marker>
          <c:cat>
            <c:strRef>
              <c:f>[0]!Date</c:f>
              <c:strCache>
                <c:ptCount val="66"/>
                <c:pt idx="0">
                  <c:v>'2018/01</c:v>
                </c:pt>
                <c:pt idx="1">
                  <c:v>'2018/02</c:v>
                </c:pt>
                <c:pt idx="2">
                  <c:v>'2018/03</c:v>
                </c:pt>
                <c:pt idx="3">
                  <c:v>'2018/04</c:v>
                </c:pt>
                <c:pt idx="4">
                  <c:v>'2018/05</c:v>
                </c:pt>
                <c:pt idx="5">
                  <c:v>'2018/06</c:v>
                </c:pt>
                <c:pt idx="6">
                  <c:v>'2018/07</c:v>
                </c:pt>
                <c:pt idx="7">
                  <c:v>'2018/08</c:v>
                </c:pt>
                <c:pt idx="8">
                  <c:v>'2018/09</c:v>
                </c:pt>
                <c:pt idx="9">
                  <c:v>'2018/10</c:v>
                </c:pt>
                <c:pt idx="10">
                  <c:v>'2018/11</c:v>
                </c:pt>
                <c:pt idx="11">
                  <c:v>'2018/12</c:v>
                </c:pt>
                <c:pt idx="12">
                  <c:v>'2019/01</c:v>
                </c:pt>
                <c:pt idx="13">
                  <c:v>'2019/02</c:v>
                </c:pt>
                <c:pt idx="14">
                  <c:v>'2019/03</c:v>
                </c:pt>
                <c:pt idx="15">
                  <c:v>'2019/04</c:v>
                </c:pt>
                <c:pt idx="16">
                  <c:v>'2019/05</c:v>
                </c:pt>
                <c:pt idx="17">
                  <c:v>'2019/06</c:v>
                </c:pt>
                <c:pt idx="18">
                  <c:v>'2019/07</c:v>
                </c:pt>
                <c:pt idx="19">
                  <c:v>'2019/08</c:v>
                </c:pt>
                <c:pt idx="20">
                  <c:v>'2019/09</c:v>
                </c:pt>
                <c:pt idx="21">
                  <c:v>'2019/10</c:v>
                </c:pt>
                <c:pt idx="22">
                  <c:v>'2019/11</c:v>
                </c:pt>
                <c:pt idx="23">
                  <c:v>'2019/12</c:v>
                </c:pt>
                <c:pt idx="24">
                  <c:v>'2020/01</c:v>
                </c:pt>
                <c:pt idx="25">
                  <c:v>'2020/02</c:v>
                </c:pt>
                <c:pt idx="26">
                  <c:v>'2020/03</c:v>
                </c:pt>
                <c:pt idx="27">
                  <c:v>'2020/04</c:v>
                </c:pt>
                <c:pt idx="28">
                  <c:v>'2020/05</c:v>
                </c:pt>
                <c:pt idx="29">
                  <c:v>'2020/06</c:v>
                </c:pt>
                <c:pt idx="30">
                  <c:v>'2020/07</c:v>
                </c:pt>
                <c:pt idx="31">
                  <c:v>'2020/08</c:v>
                </c:pt>
                <c:pt idx="32">
                  <c:v>'2020/09</c:v>
                </c:pt>
                <c:pt idx="33">
                  <c:v>'2020/10</c:v>
                </c:pt>
                <c:pt idx="34">
                  <c:v>'2020/11</c:v>
                </c:pt>
                <c:pt idx="35">
                  <c:v>'2020/12</c:v>
                </c:pt>
                <c:pt idx="36">
                  <c:v>'2021/01</c:v>
                </c:pt>
                <c:pt idx="37">
                  <c:v>'2021/02</c:v>
                </c:pt>
                <c:pt idx="38">
                  <c:v>'2021/03</c:v>
                </c:pt>
                <c:pt idx="39">
                  <c:v>'2021/04</c:v>
                </c:pt>
                <c:pt idx="40">
                  <c:v>'2021/05</c:v>
                </c:pt>
                <c:pt idx="41">
                  <c:v>'2021/06</c:v>
                </c:pt>
                <c:pt idx="42">
                  <c:v>'2021/07</c:v>
                </c:pt>
                <c:pt idx="43">
                  <c:v>'2021/08</c:v>
                </c:pt>
                <c:pt idx="44">
                  <c:v>'2021/09</c:v>
                </c:pt>
                <c:pt idx="45">
                  <c:v>'2021/10</c:v>
                </c:pt>
                <c:pt idx="46">
                  <c:v>'2021/11</c:v>
                </c:pt>
                <c:pt idx="47">
                  <c:v>'2021/12</c:v>
                </c:pt>
                <c:pt idx="48">
                  <c:v>'2022/01</c:v>
                </c:pt>
                <c:pt idx="49">
                  <c:v>'2022/02</c:v>
                </c:pt>
                <c:pt idx="50">
                  <c:v>'2022/03</c:v>
                </c:pt>
                <c:pt idx="51">
                  <c:v>'2022/04</c:v>
                </c:pt>
                <c:pt idx="52">
                  <c:v>'2022/05</c:v>
                </c:pt>
                <c:pt idx="53">
                  <c:v>'2022/06</c:v>
                </c:pt>
                <c:pt idx="54">
                  <c:v>'2022/07</c:v>
                </c:pt>
                <c:pt idx="55">
                  <c:v>'2022/08</c:v>
                </c:pt>
                <c:pt idx="56">
                  <c:v>'2022/09</c:v>
                </c:pt>
                <c:pt idx="57">
                  <c:v>'2022/10</c:v>
                </c:pt>
                <c:pt idx="58">
                  <c:v>'2022/11</c:v>
                </c:pt>
                <c:pt idx="59">
                  <c:v>'2022/12</c:v>
                </c:pt>
                <c:pt idx="60">
                  <c:v>'2023/01</c:v>
                </c:pt>
                <c:pt idx="61">
                  <c:v>'2023/02</c:v>
                </c:pt>
                <c:pt idx="62">
                  <c:v>'2023/03</c:v>
                </c:pt>
                <c:pt idx="63">
                  <c:v>'2023/04</c:v>
                </c:pt>
                <c:pt idx="64">
                  <c:v>'2023/05</c:v>
                </c:pt>
                <c:pt idx="65">
                  <c:v>1900/1</c:v>
                </c:pt>
              </c:strCache>
            </c:strRef>
          </c:cat>
          <c:val>
            <c:numRef>
              <c:f>[0]!FLCost</c:f>
              <c:numCache>
                <c:formatCode>#,##0.0;[Red]\-#,##0.0</c:formatCode>
                <c:ptCount val="65"/>
                <c:pt idx="0">
                  <c:v>347.314453125</c:v>
                </c:pt>
                <c:pt idx="1">
                  <c:v>312.02312138728325</c:v>
                </c:pt>
                <c:pt idx="2">
                  <c:v>268.68607954545456</c:v>
                </c:pt>
                <c:pt idx="3">
                  <c:v>269.93389423076923</c:v>
                </c:pt>
                <c:pt idx="4">
                  <c:v>268.4297153024911</c:v>
                </c:pt>
                <c:pt idx="5">
                  <c:v>265.75324675324674</c:v>
                </c:pt>
                <c:pt idx="6">
                  <c:v>256.671875</c:v>
                </c:pt>
                <c:pt idx="7">
                  <c:v>250.85317460317461</c:v>
                </c:pt>
                <c:pt idx="8">
                  <c:v>271.13065326633165</c:v>
                </c:pt>
                <c:pt idx="9">
                  <c:v>266.99013157894734</c:v>
                </c:pt>
                <c:pt idx="10">
                  <c:v>273.40717299578057</c:v>
                </c:pt>
                <c:pt idx="11">
                  <c:v>249.25159235668789</c:v>
                </c:pt>
                <c:pt idx="12">
                  <c:v>240.95496894409939</c:v>
                </c:pt>
                <c:pt idx="13">
                  <c:v>206.43518518518519</c:v>
                </c:pt>
                <c:pt idx="14">
                  <c:v>197.87137681159419</c:v>
                </c:pt>
                <c:pt idx="15">
                  <c:v>196.25</c:v>
                </c:pt>
                <c:pt idx="16">
                  <c:v>183.45701357466064</c:v>
                </c:pt>
                <c:pt idx="17">
                  <c:v>196.4859437751004</c:v>
                </c:pt>
                <c:pt idx="18">
                  <c:v>152.7295081967213</c:v>
                </c:pt>
                <c:pt idx="19">
                  <c:v>160.46214788732394</c:v>
                </c:pt>
                <c:pt idx="20">
                  <c:v>170.57459328487366</c:v>
                </c:pt>
                <c:pt idx="21">
                  <c:v>183.64263803680981</c:v>
                </c:pt>
                <c:pt idx="22">
                  <c:v>166.9094138543517</c:v>
                </c:pt>
                <c:pt idx="23">
                  <c:v>169.99228395061729</c:v>
                </c:pt>
                <c:pt idx="24">
                  <c:v>191.68014375561546</c:v>
                </c:pt>
                <c:pt idx="25">
                  <c:v>155.9</c:v>
                </c:pt>
                <c:pt idx="26">
                  <c:v>179.10442073170731</c:v>
                </c:pt>
                <c:pt idx="27">
                  <c:v>168.34024896265561</c:v>
                </c:pt>
                <c:pt idx="28">
                  <c:v>147.95068027210885</c:v>
                </c:pt>
                <c:pt idx="29">
                  <c:v>144.85605649103749</c:v>
                </c:pt>
                <c:pt idx="30">
                  <c:v>151.39358108108109</c:v>
                </c:pt>
                <c:pt idx="31">
                  <c:v>147.03947368421052</c:v>
                </c:pt>
                <c:pt idx="32">
                  <c:v>144.63682432432432</c:v>
                </c:pt>
                <c:pt idx="33">
                  <c:v>170.68548387096774</c:v>
                </c:pt>
                <c:pt idx="34">
                  <c:v>155.06391347099313</c:v>
                </c:pt>
                <c:pt idx="35">
                  <c:v>158.14263322884011</c:v>
                </c:pt>
                <c:pt idx="36">
                  <c:v>202.6010101010101</c:v>
                </c:pt>
                <c:pt idx="37">
                  <c:v>186.91741618969746</c:v>
                </c:pt>
                <c:pt idx="38">
                  <c:v>172.77310924369749</c:v>
                </c:pt>
                <c:pt idx="39">
                  <c:v>190.38643533123027</c:v>
                </c:pt>
                <c:pt idx="40">
                  <c:v>208.06147744174515</c:v>
                </c:pt>
                <c:pt idx="41">
                  <c:v>212.21026490066225</c:v>
                </c:pt>
                <c:pt idx="42">
                  <c:v>257.28376327769348</c:v>
                </c:pt>
                <c:pt idx="43">
                  <c:v>280.06281407035175</c:v>
                </c:pt>
                <c:pt idx="44">
                  <c:v>259.98063891577931</c:v>
                </c:pt>
                <c:pt idx="45">
                  <c:v>287.8174603174603</c:v>
                </c:pt>
                <c:pt idx="46">
                  <c:v>329.02941176470586</c:v>
                </c:pt>
                <c:pt idx="47">
                  <c:v>380.34013605442175</c:v>
                </c:pt>
                <c:pt idx="48">
                  <c:v>406.20865139949109</c:v>
                </c:pt>
                <c:pt idx="49">
                  <c:v>447.52499999999998</c:v>
                </c:pt>
                <c:pt idx="50">
                  <c:v>384.07514450867052</c:v>
                </c:pt>
                <c:pt idx="51">
                  <c:v>387.38626964433416</c:v>
                </c:pt>
                <c:pt idx="52">
                  <c:v>374.858934169279</c:v>
                </c:pt>
                <c:pt idx="53">
                  <c:v>346.32445635045696</c:v>
                </c:pt>
                <c:pt idx="54">
                  <c:v>292.6466836734694</c:v>
                </c:pt>
                <c:pt idx="55">
                  <c:v>287.41666666666669</c:v>
                </c:pt>
                <c:pt idx="56">
                  <c:v>279.17929292929296</c:v>
                </c:pt>
                <c:pt idx="57">
                  <c:v>238.15</c:v>
                </c:pt>
                <c:pt idx="58">
                  <c:v>237.80940594059405</c:v>
                </c:pt>
                <c:pt idx="59">
                  <c:v>224.74514563106797</c:v>
                </c:pt>
                <c:pt idx="60">
                  <c:v>238.68951612903226</c:v>
                </c:pt>
                <c:pt idx="61">
                  <c:v>223.5185185185185</c:v>
                </c:pt>
                <c:pt idx="62">
                  <c:v>208.94691780821918</c:v>
                </c:pt>
                <c:pt idx="63">
                  <c:v>223.15040650406505</c:v>
                </c:pt>
                <c:pt idx="64">
                  <c:v>179.83796296296296</c:v>
                </c:pt>
              </c:numCache>
            </c:numRef>
          </c:val>
          <c:smooth val="0"/>
          <c:extLst>
            <c:ext xmlns:c16="http://schemas.microsoft.com/office/drawing/2014/chart" uri="{C3380CC4-5D6E-409C-BE32-E72D297353CC}">
              <c16:uniqueId val="{00000000-971F-4B92-BCC9-A490EEA9D498}"/>
            </c:ext>
          </c:extLst>
        </c:ser>
        <c:ser>
          <c:idx val="1"/>
          <c:order val="1"/>
          <c:tx>
            <c:v>FAデータ円/kg</c:v>
          </c:tx>
          <c:spPr>
            <a:ln w="19050">
              <a:solidFill>
                <a:srgbClr val="386262"/>
              </a:solidFill>
              <a:prstDash val="solid"/>
            </a:ln>
          </c:spPr>
          <c:marker>
            <c:symbol val="none"/>
          </c:marker>
          <c:dLbls>
            <c:dLbl>
              <c:idx val="2"/>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71F-4B92-BCC9-A490EEA9D498}"/>
                </c:ext>
              </c:extLst>
            </c:dLbl>
            <c:dLbl>
              <c:idx val="3"/>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71F-4B92-BCC9-A490EEA9D498}"/>
                </c:ext>
              </c:extLst>
            </c:dLbl>
            <c:dLbl>
              <c:idx val="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1F-4B92-BCC9-A490EEA9D498}"/>
                </c:ext>
              </c:extLst>
            </c:dLbl>
            <c:dLbl>
              <c:idx val="6"/>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71F-4B92-BCC9-A490EEA9D498}"/>
                </c:ext>
              </c:extLst>
            </c:dLbl>
            <c:dLbl>
              <c:idx val="7"/>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71F-4B92-BCC9-A490EEA9D498}"/>
                </c:ext>
              </c:extLst>
            </c:dLbl>
            <c:dLbl>
              <c:idx val="9"/>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71F-4B92-BCC9-A490EEA9D498}"/>
                </c:ext>
              </c:extLst>
            </c:dLbl>
            <c:dLbl>
              <c:idx val="1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71F-4B92-BCC9-A490EEA9D498}"/>
                </c:ext>
              </c:extLst>
            </c:dLbl>
            <c:dLbl>
              <c:idx val="14"/>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71F-4B92-BCC9-A490EEA9D498}"/>
                </c:ext>
              </c:extLst>
            </c:dLbl>
            <c:dLbl>
              <c:idx val="16"/>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71F-4B92-BCC9-A490EEA9D498}"/>
                </c:ext>
              </c:extLst>
            </c:dLbl>
            <c:dLbl>
              <c:idx val="17"/>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71F-4B92-BCC9-A490EEA9D498}"/>
                </c:ext>
              </c:extLst>
            </c:dLbl>
            <c:dLbl>
              <c:idx val="18"/>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71F-4B92-BCC9-A490EEA9D498}"/>
                </c:ext>
              </c:extLst>
            </c:dLbl>
            <c:dLbl>
              <c:idx val="19"/>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71F-4B92-BCC9-A490EEA9D498}"/>
                </c:ext>
              </c:extLst>
            </c:dLbl>
            <c:dLbl>
              <c:idx val="21"/>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71F-4B92-BCC9-A490EEA9D498}"/>
                </c:ext>
              </c:extLst>
            </c:dLbl>
            <c:dLbl>
              <c:idx val="22"/>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71F-4B92-BCC9-A490EEA9D498}"/>
                </c:ext>
              </c:extLst>
            </c:dLbl>
            <c:dLbl>
              <c:idx val="24"/>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71F-4B92-BCC9-A490EEA9D498}"/>
                </c:ext>
              </c:extLst>
            </c:dLbl>
            <c:dLbl>
              <c:idx val="25"/>
              <c:numFmt formatCode="#,##0.0_);[Red]\(#,##0.0\)" sourceLinked="0"/>
              <c:spPr>
                <a:noFill/>
                <a:ln w="25400">
                  <a:noFill/>
                  <a:prstDash val="solid"/>
                </a:ln>
              </c:spPr>
              <c:txPr>
                <a:bodyPr rot="0" spcFirstLastPara="1" vertOverflow="ellipsis" vert="horz" wrap="square" lIns="38100" tIns="19050" rIns="38100" bIns="19050" anchor="ctr" anchorCtr="1">
                  <a:noAutofit/>
                </a:bodyPr>
                <a:lstStyle/>
                <a:p>
                  <a:pPr>
                    <a:defRPr sz="800" b="0" i="0" strike="noStrike" kern="1200" baseline="0">
                      <a:solidFill>
                        <a:srgbClr val="676881"/>
                      </a:solidFill>
                      <a:latin typeface="+mn-lt"/>
                      <a:ea typeface="+mn-ea"/>
                      <a:cs typeface="+mn-cs"/>
                    </a:defRPr>
                  </a:pPr>
                  <a:endParaRPr lang="ja-JP"/>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10-971F-4B92-BCC9-A490EEA9D498}"/>
                </c:ext>
              </c:extLst>
            </c:dLbl>
            <c:dLbl>
              <c:idx val="3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71F-4B92-BCC9-A490EEA9D498}"/>
                </c:ext>
              </c:extLst>
            </c:dLbl>
            <c:dLbl>
              <c:idx val="57"/>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71F-4B92-BCC9-A490EEA9D498}"/>
                </c:ext>
              </c:extLst>
            </c:dLbl>
            <c:dLbl>
              <c:idx val="6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71F-4B92-BCC9-A490EEA9D498}"/>
                </c:ext>
              </c:extLst>
            </c:dLbl>
            <c:dLbl>
              <c:idx val="66"/>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71F-4B92-BCC9-A490EEA9D498}"/>
                </c:ext>
              </c:extLst>
            </c:dLbl>
            <c:dLbl>
              <c:idx val="7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71F-4B92-BCC9-A490EEA9D498}"/>
                </c:ext>
              </c:extLst>
            </c:dLbl>
            <c:dLbl>
              <c:idx val="76"/>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971F-4B92-BCC9-A490EEA9D498}"/>
                </c:ext>
              </c:extLst>
            </c:dLbl>
            <c:numFmt formatCode="#,##0.0_);[Red]\(#,##0.0\)" sourceLinked="0"/>
            <c:spPr>
              <a:noFill/>
              <a:ln w="25400">
                <a:noFill/>
                <a:prstDash val="solid"/>
              </a:ln>
            </c:spPr>
            <c:txPr>
              <a:bodyPr rot="0" spcFirstLastPara="1" vertOverflow="ellipsis" vert="horz" wrap="square" lIns="38100" tIns="19050" rIns="38100" bIns="19050" anchor="ctr" anchorCtr="1">
                <a:spAutoFit/>
              </a:bodyPr>
              <a:lstStyle/>
              <a:p>
                <a:pPr>
                  <a:defRPr sz="800" b="0" i="0" strike="noStrike" kern="1200" baseline="0">
                    <a:solidFill>
                      <a:srgbClr val="676881"/>
                    </a:solidFill>
                    <a:latin typeface="+mn-lt"/>
                    <a:ea typeface="+mn-ea"/>
                    <a:cs typeface="+mn-cs"/>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[0]!Date</c:f>
              <c:strCache>
                <c:ptCount val="66"/>
                <c:pt idx="0">
                  <c:v>'2018/01</c:v>
                </c:pt>
                <c:pt idx="1">
                  <c:v>'2018/02</c:v>
                </c:pt>
                <c:pt idx="2">
                  <c:v>'2018/03</c:v>
                </c:pt>
                <c:pt idx="3">
                  <c:v>'2018/04</c:v>
                </c:pt>
                <c:pt idx="4">
                  <c:v>'2018/05</c:v>
                </c:pt>
                <c:pt idx="5">
                  <c:v>'2018/06</c:v>
                </c:pt>
                <c:pt idx="6">
                  <c:v>'2018/07</c:v>
                </c:pt>
                <c:pt idx="7">
                  <c:v>'2018/08</c:v>
                </c:pt>
                <c:pt idx="8">
                  <c:v>'2018/09</c:v>
                </c:pt>
                <c:pt idx="9">
                  <c:v>'2018/10</c:v>
                </c:pt>
                <c:pt idx="10">
                  <c:v>'2018/11</c:v>
                </c:pt>
                <c:pt idx="11">
                  <c:v>'2018/12</c:v>
                </c:pt>
                <c:pt idx="12">
                  <c:v>'2019/01</c:v>
                </c:pt>
                <c:pt idx="13">
                  <c:v>'2019/02</c:v>
                </c:pt>
                <c:pt idx="14">
                  <c:v>'2019/03</c:v>
                </c:pt>
                <c:pt idx="15">
                  <c:v>'2019/04</c:v>
                </c:pt>
                <c:pt idx="16">
                  <c:v>'2019/05</c:v>
                </c:pt>
                <c:pt idx="17">
                  <c:v>'2019/06</c:v>
                </c:pt>
                <c:pt idx="18">
                  <c:v>'2019/07</c:v>
                </c:pt>
                <c:pt idx="19">
                  <c:v>'2019/08</c:v>
                </c:pt>
                <c:pt idx="20">
                  <c:v>'2019/09</c:v>
                </c:pt>
                <c:pt idx="21">
                  <c:v>'2019/10</c:v>
                </c:pt>
                <c:pt idx="22">
                  <c:v>'2019/11</c:v>
                </c:pt>
                <c:pt idx="23">
                  <c:v>'2019/12</c:v>
                </c:pt>
                <c:pt idx="24">
                  <c:v>'2020/01</c:v>
                </c:pt>
                <c:pt idx="25">
                  <c:v>'2020/02</c:v>
                </c:pt>
                <c:pt idx="26">
                  <c:v>'2020/03</c:v>
                </c:pt>
                <c:pt idx="27">
                  <c:v>'2020/04</c:v>
                </c:pt>
                <c:pt idx="28">
                  <c:v>'2020/05</c:v>
                </c:pt>
                <c:pt idx="29">
                  <c:v>'2020/06</c:v>
                </c:pt>
                <c:pt idx="30">
                  <c:v>'2020/07</c:v>
                </c:pt>
                <c:pt idx="31">
                  <c:v>'2020/08</c:v>
                </c:pt>
                <c:pt idx="32">
                  <c:v>'2020/09</c:v>
                </c:pt>
                <c:pt idx="33">
                  <c:v>'2020/10</c:v>
                </c:pt>
                <c:pt idx="34">
                  <c:v>'2020/11</c:v>
                </c:pt>
                <c:pt idx="35">
                  <c:v>'2020/12</c:v>
                </c:pt>
                <c:pt idx="36">
                  <c:v>'2021/01</c:v>
                </c:pt>
                <c:pt idx="37">
                  <c:v>'2021/02</c:v>
                </c:pt>
                <c:pt idx="38">
                  <c:v>'2021/03</c:v>
                </c:pt>
                <c:pt idx="39">
                  <c:v>'2021/04</c:v>
                </c:pt>
                <c:pt idx="40">
                  <c:v>'2021/05</c:v>
                </c:pt>
                <c:pt idx="41">
                  <c:v>'2021/06</c:v>
                </c:pt>
                <c:pt idx="42">
                  <c:v>'2021/07</c:v>
                </c:pt>
                <c:pt idx="43">
                  <c:v>'2021/08</c:v>
                </c:pt>
                <c:pt idx="44">
                  <c:v>'2021/09</c:v>
                </c:pt>
                <c:pt idx="45">
                  <c:v>'2021/10</c:v>
                </c:pt>
                <c:pt idx="46">
                  <c:v>'2021/11</c:v>
                </c:pt>
                <c:pt idx="47">
                  <c:v>'2021/12</c:v>
                </c:pt>
                <c:pt idx="48">
                  <c:v>'2022/01</c:v>
                </c:pt>
                <c:pt idx="49">
                  <c:v>'2022/02</c:v>
                </c:pt>
                <c:pt idx="50">
                  <c:v>'2022/03</c:v>
                </c:pt>
                <c:pt idx="51">
                  <c:v>'2022/04</c:v>
                </c:pt>
                <c:pt idx="52">
                  <c:v>'2022/05</c:v>
                </c:pt>
                <c:pt idx="53">
                  <c:v>'2022/06</c:v>
                </c:pt>
                <c:pt idx="54">
                  <c:v>'2022/07</c:v>
                </c:pt>
                <c:pt idx="55">
                  <c:v>'2022/08</c:v>
                </c:pt>
                <c:pt idx="56">
                  <c:v>'2022/09</c:v>
                </c:pt>
                <c:pt idx="57">
                  <c:v>'2022/10</c:v>
                </c:pt>
                <c:pt idx="58">
                  <c:v>'2022/11</c:v>
                </c:pt>
                <c:pt idx="59">
                  <c:v>'2022/12</c:v>
                </c:pt>
                <c:pt idx="60">
                  <c:v>'2023/01</c:v>
                </c:pt>
                <c:pt idx="61">
                  <c:v>'2023/02</c:v>
                </c:pt>
                <c:pt idx="62">
                  <c:v>'2023/03</c:v>
                </c:pt>
                <c:pt idx="63">
                  <c:v>'2023/04</c:v>
                </c:pt>
                <c:pt idx="64">
                  <c:v>'2023/05</c:v>
                </c:pt>
                <c:pt idx="65">
                  <c:v>1900/1</c:v>
                </c:pt>
              </c:strCache>
            </c:strRef>
          </c:cat>
          <c:val>
            <c:numRef>
              <c:f>[0]!FACost</c:f>
              <c:numCache>
                <c:formatCode>#,##0.0;[Red]\-#,##0.0</c:formatCode>
                <c:ptCount val="65"/>
                <c:pt idx="0">
                  <c:v>362.70731399608002</c:v>
                </c:pt>
                <c:pt idx="1">
                  <c:v>344.74199093242618</c:v>
                </c:pt>
                <c:pt idx="2">
                  <c:v>299.6452477433827</c:v>
                </c:pt>
                <c:pt idx="3">
                  <c:v>283.60090358848788</c:v>
                </c:pt>
                <c:pt idx="4">
                  <c:v>275.2570809058559</c:v>
                </c:pt>
                <c:pt idx="5">
                  <c:v>266.01394658796829</c:v>
                </c:pt>
                <c:pt idx="6">
                  <c:v>249.97143484688189</c:v>
                </c:pt>
                <c:pt idx="7">
                  <c:v>244.24418640771873</c:v>
                </c:pt>
                <c:pt idx="8">
                  <c:v>254.60818137013308</c:v>
                </c:pt>
                <c:pt idx="9">
                  <c:v>246.9854939528544</c:v>
                </c:pt>
                <c:pt idx="10">
                  <c:v>270.98035401672826</c:v>
                </c:pt>
                <c:pt idx="11">
                  <c:v>251.1410158468982</c:v>
                </c:pt>
                <c:pt idx="12">
                  <c:v>211.27419775387528</c:v>
                </c:pt>
                <c:pt idx="13">
                  <c:v>193.69249521156189</c:v>
                </c:pt>
                <c:pt idx="14">
                  <c:v>202.62551487743755</c:v>
                </c:pt>
                <c:pt idx="15">
                  <c:v>185.63107871948952</c:v>
                </c:pt>
                <c:pt idx="16">
                  <c:v>178.37734485674164</c:v>
                </c:pt>
                <c:pt idx="17">
                  <c:v>162.02708878969318</c:v>
                </c:pt>
                <c:pt idx="18">
                  <c:v>151.56754012669543</c:v>
                </c:pt>
                <c:pt idx="19">
                  <c:v>144.49346405228758</c:v>
                </c:pt>
                <c:pt idx="20">
                  <c:v>143.65220519174278</c:v>
                </c:pt>
                <c:pt idx="21">
                  <c:v>166.81654706322456</c:v>
                </c:pt>
                <c:pt idx="22">
                  <c:v>169.22223303806095</c:v>
                </c:pt>
                <c:pt idx="23">
                  <c:v>171.80454033996719</c:v>
                </c:pt>
                <c:pt idx="24">
                  <c:v>160.99219704768942</c:v>
                </c:pt>
                <c:pt idx="25">
                  <c:v>155.12535554145532</c:v>
                </c:pt>
                <c:pt idx="26">
                  <c:v>165.74678111587983</c:v>
                </c:pt>
                <c:pt idx="27">
                  <c:v>154.62556417028432</c:v>
                </c:pt>
                <c:pt idx="28">
                  <c:v>143.85243931747175</c:v>
                </c:pt>
                <c:pt idx="29">
                  <c:v>149.52748855321394</c:v>
                </c:pt>
                <c:pt idx="30">
                  <c:v>148.57832898172325</c:v>
                </c:pt>
                <c:pt idx="31">
                  <c:v>153.52654147567648</c:v>
                </c:pt>
                <c:pt idx="32">
                  <c:v>151.32096387970563</c:v>
                </c:pt>
                <c:pt idx="33">
                  <c:v>174.35694822888283</c:v>
                </c:pt>
                <c:pt idx="34">
                  <c:v>165.75788634551873</c:v>
                </c:pt>
                <c:pt idx="35">
                  <c:v>164.12815087598563</c:v>
                </c:pt>
                <c:pt idx="36">
                  <c:v>170.94178892569806</c:v>
                </c:pt>
                <c:pt idx="37">
                  <c:v>170.12258687543743</c:v>
                </c:pt>
                <c:pt idx="38">
                  <c:v>192.49201277955271</c:v>
                </c:pt>
                <c:pt idx="39">
                  <c:v>192.9925651059925</c:v>
                </c:pt>
                <c:pt idx="40">
                  <c:v>205.96923076923076</c:v>
                </c:pt>
                <c:pt idx="41">
                  <c:v>272.37657864523538</c:v>
                </c:pt>
                <c:pt idx="42">
                  <c:v>277.16822659180411</c:v>
                </c:pt>
                <c:pt idx="43">
                  <c:v>280.76308539944904</c:v>
                </c:pt>
                <c:pt idx="44">
                  <c:v>301.5477902276242</c:v>
                </c:pt>
                <c:pt idx="45">
                  <c:v>321.432435356486</c:v>
                </c:pt>
                <c:pt idx="46">
                  <c:v>368.76023249882763</c:v>
                </c:pt>
                <c:pt idx="47">
                  <c:v>412.74468418170062</c:v>
                </c:pt>
                <c:pt idx="48">
                  <c:v>435.05532734657129</c:v>
                </c:pt>
                <c:pt idx="49">
                  <c:v>457.61111111111109</c:v>
                </c:pt>
                <c:pt idx="50">
                  <c:v>438.51132320551193</c:v>
                </c:pt>
                <c:pt idx="51">
                  <c:v>376.5040930611018</c:v>
                </c:pt>
                <c:pt idx="52">
                  <c:v>361.10616636217424</c:v>
                </c:pt>
                <c:pt idx="53">
                  <c:v>305.02834799608991</c:v>
                </c:pt>
                <c:pt idx="54">
                  <c:v>310.37819612392985</c:v>
                </c:pt>
                <c:pt idx="55">
                  <c:v>281.32148957377393</c:v>
                </c:pt>
                <c:pt idx="56">
                  <c:v>254.07818206411471</c:v>
                </c:pt>
                <c:pt idx="57">
                  <c:v>254.89188309205798</c:v>
                </c:pt>
                <c:pt idx="58">
                  <c:v>221.4487919989711</c:v>
                </c:pt>
                <c:pt idx="59">
                  <c:v>219.75099682643014</c:v>
                </c:pt>
                <c:pt idx="60">
                  <c:v>199.13737130136352</c:v>
                </c:pt>
                <c:pt idx="61">
                  <c:v>194.05479318406867</c:v>
                </c:pt>
                <c:pt idx="62">
                  <c:v>204.58682146848449</c:v>
                </c:pt>
                <c:pt idx="63">
                  <c:v>195.43331772040793</c:v>
                </c:pt>
                <c:pt idx="64">
                  <c:v>189.88697081792026</c:v>
                </c:pt>
              </c:numCache>
            </c:numRef>
          </c:val>
          <c:smooth val="0"/>
          <c:extLst>
            <c:ext xmlns:c16="http://schemas.microsoft.com/office/drawing/2014/chart" uri="{C3380CC4-5D6E-409C-BE32-E72D297353CC}">
              <c16:uniqueId val="{00000017-971F-4B92-BCC9-A490EEA9D498}"/>
            </c:ext>
          </c:extLst>
        </c:ser>
        <c:ser>
          <c:idx val="2"/>
          <c:order val="2"/>
          <c:tx>
            <c:v>樹脂メーカー価格推移（基準160）</c:v>
          </c:tx>
          <c:spPr>
            <a:ln>
              <a:solidFill>
                <a:srgbClr val="FF0066"/>
              </a:solidFill>
              <a:prstDash val="solid"/>
            </a:ln>
          </c:spPr>
          <c:marker>
            <c:symbol val="none"/>
          </c:marker>
          <c:dLbls>
            <c:dLbl>
              <c:idx val="0"/>
              <c:spPr>
                <a:noFill/>
                <a:ln w="25400">
                  <a:noFill/>
                  <a:prstDash val="solid"/>
                </a:ln>
              </c:spPr>
              <c:txPr>
                <a:bodyPr wrap="square" lIns="38100" tIns="19050" rIns="38100" bIns="19050" anchor="ctr">
                  <a:spAutoFit/>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71F-4B92-BCC9-A490EEA9D498}"/>
                </c:ext>
              </c:extLst>
            </c:dLbl>
            <c:dLbl>
              <c:idx val="5"/>
              <c:spPr>
                <a:noFill/>
                <a:ln w="25400">
                  <a:noFill/>
                  <a:prstDash val="solid"/>
                </a:ln>
              </c:spPr>
              <c:txPr>
                <a:bodyPr wrap="square" lIns="38100" tIns="19050" rIns="38100" bIns="19050" anchor="ctr">
                  <a:spAutoFit/>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71F-4B92-BCC9-A490EEA9D498}"/>
                </c:ext>
              </c:extLst>
            </c:dLbl>
            <c:dLbl>
              <c:idx val="9"/>
              <c:spPr>
                <a:noFill/>
                <a:ln w="25400">
                  <a:noFill/>
                  <a:prstDash val="solid"/>
                </a:ln>
              </c:spPr>
              <c:txPr>
                <a:bodyPr wrap="square" lIns="38100" tIns="19050" rIns="38100" bIns="19050" anchor="ctr">
                  <a:spAutoFit/>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71F-4B92-BCC9-A490EEA9D498}"/>
                </c:ext>
              </c:extLst>
            </c:dLbl>
            <c:dLbl>
              <c:idx val="12"/>
              <c:spPr>
                <a:noFill/>
                <a:ln w="25400">
                  <a:noFill/>
                  <a:prstDash val="solid"/>
                </a:ln>
              </c:spPr>
              <c:txPr>
                <a:bodyPr wrap="square" lIns="38100" tIns="19050" rIns="38100" bIns="19050" anchor="ctr">
                  <a:spAutoFit/>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71F-4B92-BCC9-A490EEA9D498}"/>
                </c:ext>
              </c:extLst>
            </c:dLbl>
            <c:dLbl>
              <c:idx val="16"/>
              <c:spPr>
                <a:noFill/>
                <a:ln w="25400">
                  <a:noFill/>
                  <a:prstDash val="solid"/>
                </a:ln>
              </c:spPr>
              <c:txPr>
                <a:bodyPr wrap="square" lIns="38100" tIns="19050" rIns="38100" bIns="19050" anchor="ctr">
                  <a:spAutoFit/>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71F-4B92-BCC9-A490EEA9D498}"/>
                </c:ext>
              </c:extLst>
            </c:dLbl>
            <c:dLbl>
              <c:idx val="20"/>
              <c:spPr>
                <a:noFill/>
                <a:ln w="25400">
                  <a:noFill/>
                  <a:prstDash val="solid"/>
                </a:ln>
              </c:spPr>
              <c:txPr>
                <a:bodyPr wrap="square" lIns="38100" tIns="19050" rIns="38100" bIns="19050" anchor="ctr">
                  <a:spAutoFit/>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71F-4B92-BCC9-A490EEA9D498}"/>
                </c:ext>
              </c:extLst>
            </c:dLbl>
            <c:dLbl>
              <c:idx val="24"/>
              <c:spPr>
                <a:noFill/>
                <a:ln w="25400">
                  <a:noFill/>
                  <a:prstDash val="solid"/>
                </a:ln>
              </c:spPr>
              <c:txPr>
                <a:bodyPr wrap="square" lIns="38100" tIns="19050" rIns="38100" bIns="19050" anchor="ctr">
                  <a:spAutoFit/>
                </a:bodyPr>
                <a:lstStyle/>
                <a:p>
                  <a:pPr>
                    <a:defRPr/>
                  </a:pPr>
                  <a:endParaRPr lang="ja-JP"/>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71F-4B92-BCC9-A490EEA9D498}"/>
                </c:ext>
              </c:extLst>
            </c:dLbl>
            <c:dLbl>
              <c:idx val="25"/>
              <c:spPr>
                <a:noFill/>
                <a:ln w="25400">
                  <a:noFill/>
                  <a:prstDash val="solid"/>
                </a:ln>
              </c:spPr>
              <c:txPr>
                <a:bodyPr wrap="square" lIns="38100" tIns="19050" rIns="38100" bIns="19050" anchor="ctr">
                  <a:spAutoFit/>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71F-4B92-BCC9-A490EEA9D498}"/>
                </c:ext>
              </c:extLst>
            </c:dLbl>
            <c:dLbl>
              <c:idx val="27"/>
              <c:spPr>
                <a:noFill/>
                <a:ln w="25400">
                  <a:noFill/>
                  <a:prstDash val="solid"/>
                </a:ln>
              </c:spPr>
              <c:txPr>
                <a:bodyPr wrap="square" lIns="38100" tIns="19050" rIns="38100" bIns="19050" anchor="ctr">
                  <a:spAutoFit/>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71F-4B92-BCC9-A490EEA9D498}"/>
                </c:ext>
              </c:extLst>
            </c:dLbl>
            <c:dLbl>
              <c:idx val="29"/>
              <c:spPr>
                <a:noFill/>
                <a:ln w="25400">
                  <a:noFill/>
                  <a:prstDash val="solid"/>
                </a:ln>
              </c:spPr>
              <c:txPr>
                <a:bodyPr wrap="square" lIns="38100" tIns="19050" rIns="38100" bIns="19050" anchor="ctr">
                  <a:spAutoFit/>
                </a:bodyPr>
                <a:lstStyle/>
                <a:p>
                  <a:pPr>
                    <a:defRPr/>
                  </a:pPr>
                  <a:endParaRPr lang="ja-JP"/>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71F-4B92-BCC9-A490EEA9D498}"/>
                </c:ext>
              </c:extLst>
            </c:dLbl>
            <c:dLbl>
              <c:idx val="30"/>
              <c:spPr>
                <a:noFill/>
                <a:ln w="25400">
                  <a:noFill/>
                  <a:prstDash val="solid"/>
                </a:ln>
              </c:spPr>
              <c:txPr>
                <a:bodyPr wrap="square" lIns="38100" tIns="19050" rIns="38100" bIns="19050" anchor="ctr">
                  <a:spAutoFit/>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71F-4B92-BCC9-A490EEA9D498}"/>
                </c:ext>
              </c:extLst>
            </c:dLbl>
            <c:dLbl>
              <c:idx val="31"/>
              <c:spPr>
                <a:noFill/>
                <a:ln w="25400">
                  <a:noFill/>
                  <a:prstDash val="solid"/>
                </a:ln>
              </c:spPr>
              <c:txPr>
                <a:bodyPr wrap="square" lIns="38100" tIns="19050" rIns="38100" bIns="19050" anchor="ctr">
                  <a:spAutoFit/>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71F-4B92-BCC9-A490EEA9D498}"/>
                </c:ext>
              </c:extLst>
            </c:dLbl>
            <c:dLbl>
              <c:idx val="40"/>
              <c:spPr>
                <a:noFill/>
                <a:ln w="25400">
                  <a:noFill/>
                  <a:prstDash val="solid"/>
                </a:ln>
              </c:spPr>
              <c:txPr>
                <a:bodyPr wrap="square" lIns="38100" tIns="19050" rIns="38100" bIns="19050" anchor="ctr">
                  <a:spAutoFit/>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71F-4B92-BCC9-A490EEA9D498}"/>
                </c:ext>
              </c:extLst>
            </c:dLbl>
            <c:dLbl>
              <c:idx val="5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71F-4B92-BCC9-A490EEA9D498}"/>
                </c:ext>
              </c:extLst>
            </c:dLbl>
            <c:dLbl>
              <c:idx val="59"/>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71F-4B92-BCC9-A490EEA9D498}"/>
                </c:ext>
              </c:extLst>
            </c:dLbl>
            <c:dLbl>
              <c:idx val="62"/>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71F-4B92-BCC9-A490EEA9D498}"/>
                </c:ext>
              </c:extLst>
            </c:dLbl>
            <c:dLbl>
              <c:idx val="66"/>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71F-4B92-BCC9-A490EEA9D498}"/>
                </c:ext>
              </c:extLst>
            </c:dLbl>
            <c:dLbl>
              <c:idx val="69"/>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71F-4B92-BCC9-A490EEA9D498}"/>
                </c:ext>
              </c:extLst>
            </c:dLbl>
            <c:dLbl>
              <c:idx val="71"/>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71F-4B92-BCC9-A490EEA9D498}"/>
                </c:ext>
              </c:extLst>
            </c:dLbl>
            <c:dLbl>
              <c:idx val="73"/>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71F-4B92-BCC9-A490EEA9D498}"/>
                </c:ext>
              </c:extLst>
            </c:dLbl>
            <c:dLbl>
              <c:idx val="75"/>
              <c:spPr>
                <a:noFill/>
                <a:ln>
                  <a:noFill/>
                  <a:prstDash val="solid"/>
                </a:ln>
              </c:spPr>
              <c:txPr>
                <a:bodyPr wrap="square" lIns="38100" tIns="19050" rIns="38100" bIns="19050" anchor="ctr">
                  <a:noAutofit/>
                </a:bodyPr>
                <a:lstStyle/>
                <a:p>
                  <a:pPr>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71F-4B92-BCC9-A490EEA9D498}"/>
                </c:ext>
              </c:extLst>
            </c:dLbl>
            <c:spPr>
              <a:noFill/>
              <a:ln>
                <a:noFill/>
                <a:prstDash val="solid"/>
              </a:ln>
            </c:spPr>
            <c:showLegendKey val="0"/>
            <c:showVal val="0"/>
            <c:showCatName val="0"/>
            <c:showSerName val="0"/>
            <c:showPercent val="0"/>
            <c:showBubbleSize val="0"/>
            <c:extLst>
              <c:ext xmlns:c15="http://schemas.microsoft.com/office/drawing/2012/chart" uri="{CE6537A1-D6FC-4f65-9D91-7224C49458BB}">
                <c15:showLeaderLines val="0"/>
              </c:ext>
            </c:extLst>
          </c:dLbls>
          <c:cat>
            <c:strRef>
              <c:f>[0]!Date</c:f>
              <c:strCache>
                <c:ptCount val="66"/>
                <c:pt idx="0">
                  <c:v>'2018/01</c:v>
                </c:pt>
                <c:pt idx="1">
                  <c:v>'2018/02</c:v>
                </c:pt>
                <c:pt idx="2">
                  <c:v>'2018/03</c:v>
                </c:pt>
                <c:pt idx="3">
                  <c:v>'2018/04</c:v>
                </c:pt>
                <c:pt idx="4">
                  <c:v>'2018/05</c:v>
                </c:pt>
                <c:pt idx="5">
                  <c:v>'2018/06</c:v>
                </c:pt>
                <c:pt idx="6">
                  <c:v>'2018/07</c:v>
                </c:pt>
                <c:pt idx="7">
                  <c:v>'2018/08</c:v>
                </c:pt>
                <c:pt idx="8">
                  <c:v>'2018/09</c:v>
                </c:pt>
                <c:pt idx="9">
                  <c:v>'2018/10</c:v>
                </c:pt>
                <c:pt idx="10">
                  <c:v>'2018/11</c:v>
                </c:pt>
                <c:pt idx="11">
                  <c:v>'2018/12</c:v>
                </c:pt>
                <c:pt idx="12">
                  <c:v>'2019/01</c:v>
                </c:pt>
                <c:pt idx="13">
                  <c:v>'2019/02</c:v>
                </c:pt>
                <c:pt idx="14">
                  <c:v>'2019/03</c:v>
                </c:pt>
                <c:pt idx="15">
                  <c:v>'2019/04</c:v>
                </c:pt>
                <c:pt idx="16">
                  <c:v>'2019/05</c:v>
                </c:pt>
                <c:pt idx="17">
                  <c:v>'2019/06</c:v>
                </c:pt>
                <c:pt idx="18">
                  <c:v>'2019/07</c:v>
                </c:pt>
                <c:pt idx="19">
                  <c:v>'2019/08</c:v>
                </c:pt>
                <c:pt idx="20">
                  <c:v>'2019/09</c:v>
                </c:pt>
                <c:pt idx="21">
                  <c:v>'2019/10</c:v>
                </c:pt>
                <c:pt idx="22">
                  <c:v>'2019/11</c:v>
                </c:pt>
                <c:pt idx="23">
                  <c:v>'2019/12</c:v>
                </c:pt>
                <c:pt idx="24">
                  <c:v>'2020/01</c:v>
                </c:pt>
                <c:pt idx="25">
                  <c:v>'2020/02</c:v>
                </c:pt>
                <c:pt idx="26">
                  <c:v>'2020/03</c:v>
                </c:pt>
                <c:pt idx="27">
                  <c:v>'2020/04</c:v>
                </c:pt>
                <c:pt idx="28">
                  <c:v>'2020/05</c:v>
                </c:pt>
                <c:pt idx="29">
                  <c:v>'2020/06</c:v>
                </c:pt>
                <c:pt idx="30">
                  <c:v>'2020/07</c:v>
                </c:pt>
                <c:pt idx="31">
                  <c:v>'2020/08</c:v>
                </c:pt>
                <c:pt idx="32">
                  <c:v>'2020/09</c:v>
                </c:pt>
                <c:pt idx="33">
                  <c:v>'2020/10</c:v>
                </c:pt>
                <c:pt idx="34">
                  <c:v>'2020/11</c:v>
                </c:pt>
                <c:pt idx="35">
                  <c:v>'2020/12</c:v>
                </c:pt>
                <c:pt idx="36">
                  <c:v>'2021/01</c:v>
                </c:pt>
                <c:pt idx="37">
                  <c:v>'2021/02</c:v>
                </c:pt>
                <c:pt idx="38">
                  <c:v>'2021/03</c:v>
                </c:pt>
                <c:pt idx="39">
                  <c:v>'2021/04</c:v>
                </c:pt>
                <c:pt idx="40">
                  <c:v>'2021/05</c:v>
                </c:pt>
                <c:pt idx="41">
                  <c:v>'2021/06</c:v>
                </c:pt>
                <c:pt idx="42">
                  <c:v>'2021/07</c:v>
                </c:pt>
                <c:pt idx="43">
                  <c:v>'2021/08</c:v>
                </c:pt>
                <c:pt idx="44">
                  <c:v>'2021/09</c:v>
                </c:pt>
                <c:pt idx="45">
                  <c:v>'2021/10</c:v>
                </c:pt>
                <c:pt idx="46">
                  <c:v>'2021/11</c:v>
                </c:pt>
                <c:pt idx="47">
                  <c:v>'2021/12</c:v>
                </c:pt>
                <c:pt idx="48">
                  <c:v>'2022/01</c:v>
                </c:pt>
                <c:pt idx="49">
                  <c:v>'2022/02</c:v>
                </c:pt>
                <c:pt idx="50">
                  <c:v>'2022/03</c:v>
                </c:pt>
                <c:pt idx="51">
                  <c:v>'2022/04</c:v>
                </c:pt>
                <c:pt idx="52">
                  <c:v>'2022/05</c:v>
                </c:pt>
                <c:pt idx="53">
                  <c:v>'2022/06</c:v>
                </c:pt>
                <c:pt idx="54">
                  <c:v>'2022/07</c:v>
                </c:pt>
                <c:pt idx="55">
                  <c:v>'2022/08</c:v>
                </c:pt>
                <c:pt idx="56">
                  <c:v>'2022/09</c:v>
                </c:pt>
                <c:pt idx="57">
                  <c:v>'2022/10</c:v>
                </c:pt>
                <c:pt idx="58">
                  <c:v>'2022/11</c:v>
                </c:pt>
                <c:pt idx="59">
                  <c:v>'2022/12</c:v>
                </c:pt>
                <c:pt idx="60">
                  <c:v>'2023/01</c:v>
                </c:pt>
                <c:pt idx="61">
                  <c:v>'2023/02</c:v>
                </c:pt>
                <c:pt idx="62">
                  <c:v>'2023/03</c:v>
                </c:pt>
                <c:pt idx="63">
                  <c:v>'2023/04</c:v>
                </c:pt>
                <c:pt idx="64">
                  <c:v>'2023/05</c:v>
                </c:pt>
                <c:pt idx="65">
                  <c:v>1900/1</c:v>
                </c:pt>
              </c:strCache>
            </c:strRef>
          </c:cat>
          <c:val>
            <c:numRef>
              <c:f>'send1-1'!$AA$5:$AA$70</c:f>
              <c:numCache>
                <c:formatCode>0_);[Red]\(0\)</c:formatCode>
                <c:ptCount val="66"/>
                <c:pt idx="0">
                  <c:v>320</c:v>
                </c:pt>
                <c:pt idx="1">
                  <c:v>320</c:v>
                </c:pt>
                <c:pt idx="2">
                  <c:v>320</c:v>
                </c:pt>
                <c:pt idx="3">
                  <c:v>320</c:v>
                </c:pt>
                <c:pt idx="4">
                  <c:v>290</c:v>
                </c:pt>
                <c:pt idx="5">
                  <c:v>290</c:v>
                </c:pt>
                <c:pt idx="6">
                  <c:v>290</c:v>
                </c:pt>
                <c:pt idx="7">
                  <c:v>290</c:v>
                </c:pt>
                <c:pt idx="8">
                  <c:v>270</c:v>
                </c:pt>
                <c:pt idx="9">
                  <c:v>270</c:v>
                </c:pt>
                <c:pt idx="10">
                  <c:v>270</c:v>
                </c:pt>
                <c:pt idx="11">
                  <c:v>270</c:v>
                </c:pt>
                <c:pt idx="12">
                  <c:v>270</c:v>
                </c:pt>
                <c:pt idx="13">
                  <c:v>260</c:v>
                </c:pt>
                <c:pt idx="14">
                  <c:v>250</c:v>
                </c:pt>
                <c:pt idx="15">
                  <c:v>240</c:v>
                </c:pt>
                <c:pt idx="16">
                  <c:v>230</c:v>
                </c:pt>
                <c:pt idx="17">
                  <c:v>220</c:v>
                </c:pt>
                <c:pt idx="18">
                  <c:v>210</c:v>
                </c:pt>
                <c:pt idx="19">
                  <c:v>190</c:v>
                </c:pt>
                <c:pt idx="20">
                  <c:v>190</c:v>
                </c:pt>
                <c:pt idx="21">
                  <c:v>190</c:v>
                </c:pt>
                <c:pt idx="22">
                  <c:v>190</c:v>
                </c:pt>
                <c:pt idx="23">
                  <c:v>190</c:v>
                </c:pt>
                <c:pt idx="24">
                  <c:v>190</c:v>
                </c:pt>
                <c:pt idx="25">
                  <c:v>190</c:v>
                </c:pt>
                <c:pt idx="26">
                  <c:v>190</c:v>
                </c:pt>
                <c:pt idx="27">
                  <c:v>190</c:v>
                </c:pt>
                <c:pt idx="28">
                  <c:v>180</c:v>
                </c:pt>
                <c:pt idx="29">
                  <c:v>180</c:v>
                </c:pt>
                <c:pt idx="30">
                  <c:v>180</c:v>
                </c:pt>
                <c:pt idx="31">
                  <c:v>180</c:v>
                </c:pt>
                <c:pt idx="32">
                  <c:v>180</c:v>
                </c:pt>
                <c:pt idx="33">
                  <c:v>180</c:v>
                </c:pt>
                <c:pt idx="34">
                  <c:v>180</c:v>
                </c:pt>
                <c:pt idx="35">
                  <c:v>180</c:v>
                </c:pt>
                <c:pt idx="36">
                  <c:v>180</c:v>
                </c:pt>
                <c:pt idx="37">
                  <c:v>180</c:v>
                </c:pt>
                <c:pt idx="38">
                  <c:v>180</c:v>
                </c:pt>
                <c:pt idx="39">
                  <c:v>180</c:v>
                </c:pt>
                <c:pt idx="40">
                  <c:v>180</c:v>
                </c:pt>
                <c:pt idx="41">
                  <c:v>180</c:v>
                </c:pt>
                <c:pt idx="42">
                  <c:v>180</c:v>
                </c:pt>
                <c:pt idx="43">
                  <c:v>245</c:v>
                </c:pt>
                <c:pt idx="44">
                  <c:v>245</c:v>
                </c:pt>
                <c:pt idx="45">
                  <c:v>245</c:v>
                </c:pt>
                <c:pt idx="46">
                  <c:v>245</c:v>
                </c:pt>
                <c:pt idx="47">
                  <c:v>305</c:v>
                </c:pt>
                <c:pt idx="48">
                  <c:v>305</c:v>
                </c:pt>
                <c:pt idx="49">
                  <c:v>305</c:v>
                </c:pt>
                <c:pt idx="50">
                  <c:v>345</c:v>
                </c:pt>
                <c:pt idx="51">
                  <c:v>345</c:v>
                </c:pt>
                <c:pt idx="52">
                  <c:v>345</c:v>
                </c:pt>
                <c:pt idx="53">
                  <c:v>345</c:v>
                </c:pt>
                <c:pt idx="54">
                  <c:v>315</c:v>
                </c:pt>
                <c:pt idx="55">
                  <c:v>315</c:v>
                </c:pt>
                <c:pt idx="56">
                  <c:v>315</c:v>
                </c:pt>
                <c:pt idx="57">
                  <c:v>295</c:v>
                </c:pt>
                <c:pt idx="58">
                  <c:v>295</c:v>
                </c:pt>
                <c:pt idx="59">
                  <c:v>280</c:v>
                </c:pt>
                <c:pt idx="60">
                  <c:v>280</c:v>
                </c:pt>
                <c:pt idx="61">
                  <c:v>265</c:v>
                </c:pt>
                <c:pt idx="62">
                  <c:v>265</c:v>
                </c:pt>
                <c:pt idx="63">
                  <c:v>250</c:v>
                </c:pt>
                <c:pt idx="64">
                  <c:v>250</c:v>
                </c:pt>
                <c:pt idx="65">
                  <c:v>235</c:v>
                </c:pt>
              </c:numCache>
            </c:numRef>
          </c:val>
          <c:smooth val="0"/>
          <c:extLst>
            <c:ext xmlns:c16="http://schemas.microsoft.com/office/drawing/2014/chart" uri="{C3380CC4-5D6E-409C-BE32-E72D297353CC}">
              <c16:uniqueId val="{0000002D-971F-4B92-BCC9-A490EEA9D498}"/>
            </c:ext>
          </c:extLst>
        </c:ser>
        <c:dLbls>
          <c:showLegendKey val="0"/>
          <c:showVal val="0"/>
          <c:showCatName val="0"/>
          <c:showSerName val="0"/>
          <c:showPercent val="0"/>
          <c:showBubbleSize val="0"/>
        </c:dLbls>
        <c:smooth val="0"/>
        <c:axId val="488701936"/>
        <c:axId val="1"/>
      </c:lineChart>
      <c:dateAx>
        <c:axId val="488701936"/>
        <c:scaling>
          <c:orientation val="minMax"/>
        </c:scaling>
        <c:delete val="0"/>
        <c:axPos val="b"/>
        <c:numFmt formatCode="yyyy/m" sourceLinked="0"/>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700" b="0" i="0" strike="noStrike" kern="1200" baseline="0">
                <a:solidFill>
                  <a:schemeClr val="tx1">
                    <a:lumMod val="65000"/>
                    <a:lumOff val="35000"/>
                  </a:schemeClr>
                </a:solidFill>
                <a:latin typeface="+mn-lt"/>
                <a:ea typeface="+mn-ea"/>
                <a:cs typeface="+mn-cs"/>
              </a:defRPr>
            </a:pPr>
            <a:endParaRPr lang="ja-JP"/>
          </a:p>
        </c:txPr>
        <c:crossAx val="1"/>
        <c:crosses val="autoZero"/>
        <c:auto val="0"/>
        <c:lblOffset val="100"/>
        <c:baseTimeUnit val="months"/>
      </c:dateAx>
      <c:valAx>
        <c:axId val="1"/>
        <c:scaling>
          <c:orientation val="minMax"/>
          <c:min val="100"/>
        </c:scaling>
        <c:delete val="0"/>
        <c:axPos val="l"/>
        <c:majorGridlines>
          <c:spPr>
            <a:ln w="9525" cap="flat" cmpd="sng" algn="ctr">
              <a:solidFill>
                <a:schemeClr val="tx1">
                  <a:lumMod val="15000"/>
                  <a:lumOff val="85000"/>
                </a:schemeClr>
              </a:solidFill>
              <a:prstDash val="solid"/>
              <a:round/>
            </a:ln>
          </c:spPr>
        </c:majorGridlines>
        <c:numFmt formatCode="#,##0.0;[Red]\-#,##0.0" sourceLinked="1"/>
        <c:majorTickMark val="none"/>
        <c:minorTickMark val="none"/>
        <c:tickLblPos val="nextTo"/>
        <c:spPr>
          <a:ln w="6350">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ja-JP"/>
          </a:p>
        </c:txPr>
        <c:crossAx val="488701936"/>
        <c:crosses val="autoZero"/>
        <c:crossBetween val="between"/>
        <c:majorUnit val="20"/>
      </c:valAx>
    </c:plotArea>
    <c:legend>
      <c:legendPos val="r"/>
      <c:layout>
        <c:manualLayout>
          <c:xMode val="edge"/>
          <c:yMode val="edge"/>
          <c:x val="0.89692922364179961"/>
          <c:y val="0.54600376523615179"/>
          <c:w val="0.1010493300652128"/>
          <c:h val="0.44888073545780599"/>
        </c:manualLayout>
      </c:layout>
      <c:overlay val="0"/>
      <c:spPr>
        <a:noFill/>
        <a:ln w="25400">
          <a:noFill/>
          <a:prstDash val="solid"/>
        </a:ln>
      </c:spPr>
      <c:txPr>
        <a:bodyPr rot="0" spcFirstLastPara="1" vertOverflow="ellipsis" vert="horz" wrap="square" anchor="ctr" anchorCtr="1"/>
        <a:lstStyle/>
        <a:p>
          <a:pPr>
            <a:defRPr sz="800" b="0" i="0"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ja-JP" altLang="en-US" sz="1050"/>
              <a:t>ＦＬ</a:t>
            </a:r>
            <a:r>
              <a:rPr lang="en-US" altLang="ja-JP" sz="1050"/>
              <a:t>,</a:t>
            </a:r>
            <a:r>
              <a:rPr lang="ja-JP" altLang="en-US" sz="1050"/>
              <a:t>ＦＡ資料（中国）</a:t>
            </a:r>
          </a:p>
        </c:rich>
      </c:tx>
      <c:overlay val="0"/>
      <c:spPr>
        <a:noFill/>
        <a:ln w="25400">
          <a:noFill/>
          <a:prstDash val="solid"/>
        </a:ln>
      </c:spPr>
    </c:title>
    <c:autoTitleDeleted val="0"/>
    <c:plotArea>
      <c:layout>
        <c:manualLayout>
          <c:layoutTarget val="inner"/>
          <c:xMode val="edge"/>
          <c:yMode val="edge"/>
          <c:x val="5.639415288399955E-2"/>
          <c:y val="9.5024875621890548E-2"/>
          <c:w val="0.84099812882241398"/>
          <c:h val="0.79754201433776006"/>
        </c:manualLayout>
      </c:layout>
      <c:lineChart>
        <c:grouping val="standard"/>
        <c:varyColors val="0"/>
        <c:ser>
          <c:idx val="0"/>
          <c:order val="0"/>
          <c:tx>
            <c:v>FLデータ円/kg</c:v>
          </c:tx>
          <c:spPr>
            <a:ln w="19050" cap="rnd">
              <a:solidFill>
                <a:schemeClr val="accent2">
                  <a:lumMod val="40000"/>
                  <a:lumOff val="60000"/>
                </a:schemeClr>
              </a:solidFill>
              <a:prstDash val="solid"/>
              <a:round/>
            </a:ln>
          </c:spPr>
          <c:marker>
            <c:symbol val="none"/>
          </c:marker>
          <c:dLbls>
            <c:dLbl>
              <c:idx val="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A64-4D2A-9164-9A7D22AD190A}"/>
                </c:ext>
              </c:extLst>
            </c:dLbl>
            <c:dLbl>
              <c:idx val="3"/>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64-4D2A-9164-9A7D22AD190A}"/>
                </c:ext>
              </c:extLst>
            </c:dLbl>
            <c:dLbl>
              <c:idx val="11"/>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A64-4D2A-9164-9A7D22AD190A}"/>
                </c:ext>
              </c:extLst>
            </c:dLbl>
            <c:dLbl>
              <c:idx val="12"/>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64-4D2A-9164-9A7D22AD190A}"/>
                </c:ext>
              </c:extLst>
            </c:dLbl>
            <c:dLbl>
              <c:idx val="14"/>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A64-4D2A-9164-9A7D22AD190A}"/>
                </c:ext>
              </c:extLst>
            </c:dLbl>
            <c:dLbl>
              <c:idx val="1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A64-4D2A-9164-9A7D22AD190A}"/>
                </c:ext>
              </c:extLst>
            </c:dLbl>
            <c:dLbl>
              <c:idx val="18"/>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A64-4D2A-9164-9A7D22AD190A}"/>
                </c:ext>
              </c:extLst>
            </c:dLbl>
            <c:dLbl>
              <c:idx val="22"/>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A64-4D2A-9164-9A7D22AD190A}"/>
                </c:ext>
              </c:extLst>
            </c:dLbl>
            <c:dLbl>
              <c:idx val="2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A64-4D2A-9164-9A7D22AD190A}"/>
                </c:ext>
              </c:extLst>
            </c:dLbl>
            <c:dLbl>
              <c:idx val="27"/>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A64-4D2A-9164-9A7D22AD190A}"/>
                </c:ext>
              </c:extLst>
            </c:dLbl>
            <c:dLbl>
              <c:idx val="3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A64-4D2A-9164-9A7D22AD190A}"/>
                </c:ext>
              </c:extLst>
            </c:dLbl>
            <c:dLbl>
              <c:idx val="32"/>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A64-4D2A-9164-9A7D22AD190A}"/>
                </c:ext>
              </c:extLst>
            </c:dLbl>
            <c:dLbl>
              <c:idx val="33"/>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A64-4D2A-9164-9A7D22AD190A}"/>
                </c:ext>
              </c:extLst>
            </c:dLbl>
            <c:dLbl>
              <c:idx val="39"/>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A64-4D2A-9164-9A7D22AD190A}"/>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A64-4D2A-9164-9A7D22AD190A}"/>
                </c:ext>
              </c:extLst>
            </c:dLbl>
            <c:dLbl>
              <c:idx val="41"/>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A64-4D2A-9164-9A7D22AD190A}"/>
                </c:ext>
              </c:extLst>
            </c:dLbl>
            <c:dLbl>
              <c:idx val="42"/>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A64-4D2A-9164-9A7D22AD190A}"/>
                </c:ext>
              </c:extLst>
            </c:dLbl>
            <c:dLbl>
              <c:idx val="44"/>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A64-4D2A-9164-9A7D22AD190A}"/>
                </c:ext>
              </c:extLst>
            </c:dLbl>
            <c:dLbl>
              <c:idx val="4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A64-4D2A-9164-9A7D22AD190A}"/>
                </c:ext>
              </c:extLst>
            </c:dLbl>
            <c:dLbl>
              <c:idx val="46"/>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A64-4D2A-9164-9A7D22AD190A}"/>
                </c:ext>
              </c:extLst>
            </c:dLbl>
            <c:dLbl>
              <c:idx val="5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A64-4D2A-9164-9A7D22AD190A}"/>
                </c:ext>
              </c:extLst>
            </c:dLbl>
            <c:dLbl>
              <c:idx val="52"/>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A64-4D2A-9164-9A7D22AD190A}"/>
                </c:ext>
              </c:extLst>
            </c:dLbl>
            <c:dLbl>
              <c:idx val="53"/>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9A64-4D2A-9164-9A7D22AD190A}"/>
                </c:ext>
              </c:extLst>
            </c:dLbl>
            <c:dLbl>
              <c:idx val="5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A64-4D2A-9164-9A7D22AD190A}"/>
                </c:ext>
              </c:extLst>
            </c:dLbl>
            <c:dLbl>
              <c:idx val="6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A64-4D2A-9164-9A7D22AD190A}"/>
                </c:ext>
              </c:extLst>
            </c:dLbl>
            <c:dLbl>
              <c:idx val="66"/>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A64-4D2A-9164-9A7D22AD190A}"/>
                </c:ext>
              </c:extLst>
            </c:dLbl>
            <c:dLbl>
              <c:idx val="67"/>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A64-4D2A-9164-9A7D22AD190A}"/>
                </c:ext>
              </c:extLst>
            </c:dLbl>
            <c:dLbl>
              <c:idx val="69"/>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A64-4D2A-9164-9A7D22AD190A}"/>
                </c:ext>
              </c:extLst>
            </c:dLbl>
            <c:dLbl>
              <c:idx val="7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A64-4D2A-9164-9A7D22AD190A}"/>
                </c:ext>
              </c:extLst>
            </c:dLbl>
            <c:dLbl>
              <c:idx val="71"/>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A64-4D2A-9164-9A7D22AD190A}"/>
                </c:ext>
              </c:extLst>
            </c:dLbl>
            <c:dLbl>
              <c:idx val="73"/>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A64-4D2A-9164-9A7D22AD190A}"/>
                </c:ext>
              </c:extLst>
            </c:dLbl>
            <c:dLbl>
              <c:idx val="74"/>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A64-4D2A-9164-9A7D22AD190A}"/>
                </c:ext>
              </c:extLst>
            </c:dLbl>
            <c:dLbl>
              <c:idx val="7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A64-4D2A-9164-9A7D22AD190A}"/>
                </c:ext>
              </c:extLst>
            </c:dLbl>
            <c:dLbl>
              <c:idx val="76"/>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A64-4D2A-9164-9A7D22AD190A}"/>
                </c:ext>
              </c:extLst>
            </c:dLbl>
            <c:spPr>
              <a:noFill/>
              <a:ln w="25400">
                <a:noFill/>
                <a:prstDash val="solid"/>
              </a:ln>
            </c:spPr>
            <c:txPr>
              <a:bodyPr rot="0" spcFirstLastPara="1" vertOverflow="ellipsis" vert="horz" wrap="square" lIns="38100" tIns="19050" rIns="38100" bIns="19050" anchor="ctr" anchorCtr="1">
                <a:spAutoFit/>
              </a:bodyPr>
              <a:lstStyle/>
              <a:p>
                <a:pPr>
                  <a:defRPr sz="800" b="0" i="0" strike="noStrike" kern="1200" baseline="0">
                    <a:solidFill>
                      <a:schemeClr val="accent2">
                        <a:lumMod val="60000"/>
                        <a:lumOff val="40000"/>
                      </a:schemeClr>
                    </a:solidFill>
                    <a:latin typeface="+mn-lt"/>
                    <a:ea typeface="+mn-ea"/>
                    <a:cs typeface="+mn-cs"/>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[0]!Date</c:f>
              <c:strCache>
                <c:ptCount val="66"/>
                <c:pt idx="0">
                  <c:v>'2018/01</c:v>
                </c:pt>
                <c:pt idx="1">
                  <c:v>'2018/02</c:v>
                </c:pt>
                <c:pt idx="2">
                  <c:v>'2018/03</c:v>
                </c:pt>
                <c:pt idx="3">
                  <c:v>'2018/04</c:v>
                </c:pt>
                <c:pt idx="4">
                  <c:v>'2018/05</c:v>
                </c:pt>
                <c:pt idx="5">
                  <c:v>'2018/06</c:v>
                </c:pt>
                <c:pt idx="6">
                  <c:v>'2018/07</c:v>
                </c:pt>
                <c:pt idx="7">
                  <c:v>'2018/08</c:v>
                </c:pt>
                <c:pt idx="8">
                  <c:v>'2018/09</c:v>
                </c:pt>
                <c:pt idx="9">
                  <c:v>'2018/10</c:v>
                </c:pt>
                <c:pt idx="10">
                  <c:v>'2018/11</c:v>
                </c:pt>
                <c:pt idx="11">
                  <c:v>'2018/12</c:v>
                </c:pt>
                <c:pt idx="12">
                  <c:v>'2019/01</c:v>
                </c:pt>
                <c:pt idx="13">
                  <c:v>'2019/02</c:v>
                </c:pt>
                <c:pt idx="14">
                  <c:v>'2019/03</c:v>
                </c:pt>
                <c:pt idx="15">
                  <c:v>'2019/04</c:v>
                </c:pt>
                <c:pt idx="16">
                  <c:v>'2019/05</c:v>
                </c:pt>
                <c:pt idx="17">
                  <c:v>'2019/06</c:v>
                </c:pt>
                <c:pt idx="18">
                  <c:v>'2019/07</c:v>
                </c:pt>
                <c:pt idx="19">
                  <c:v>'2019/08</c:v>
                </c:pt>
                <c:pt idx="20">
                  <c:v>'2019/09</c:v>
                </c:pt>
                <c:pt idx="21">
                  <c:v>'2019/10</c:v>
                </c:pt>
                <c:pt idx="22">
                  <c:v>'2019/11</c:v>
                </c:pt>
                <c:pt idx="23">
                  <c:v>'2019/12</c:v>
                </c:pt>
                <c:pt idx="24">
                  <c:v>'2020/01</c:v>
                </c:pt>
                <c:pt idx="25">
                  <c:v>'2020/02</c:v>
                </c:pt>
                <c:pt idx="26">
                  <c:v>'2020/03</c:v>
                </c:pt>
                <c:pt idx="27">
                  <c:v>'2020/04</c:v>
                </c:pt>
                <c:pt idx="28">
                  <c:v>'2020/05</c:v>
                </c:pt>
                <c:pt idx="29">
                  <c:v>'2020/06</c:v>
                </c:pt>
                <c:pt idx="30">
                  <c:v>'2020/07</c:v>
                </c:pt>
                <c:pt idx="31">
                  <c:v>'2020/08</c:v>
                </c:pt>
                <c:pt idx="32">
                  <c:v>'2020/09</c:v>
                </c:pt>
                <c:pt idx="33">
                  <c:v>'2020/10</c:v>
                </c:pt>
                <c:pt idx="34">
                  <c:v>'2020/11</c:v>
                </c:pt>
                <c:pt idx="35">
                  <c:v>'2020/12</c:v>
                </c:pt>
                <c:pt idx="36">
                  <c:v>'2021/01</c:v>
                </c:pt>
                <c:pt idx="37">
                  <c:v>'2021/02</c:v>
                </c:pt>
                <c:pt idx="38">
                  <c:v>'2021/03</c:v>
                </c:pt>
                <c:pt idx="39">
                  <c:v>'2021/04</c:v>
                </c:pt>
                <c:pt idx="40">
                  <c:v>'2021/05</c:v>
                </c:pt>
                <c:pt idx="41">
                  <c:v>'2021/06</c:v>
                </c:pt>
                <c:pt idx="42">
                  <c:v>'2021/07</c:v>
                </c:pt>
                <c:pt idx="43">
                  <c:v>'2021/08</c:v>
                </c:pt>
                <c:pt idx="44">
                  <c:v>'2021/09</c:v>
                </c:pt>
                <c:pt idx="45">
                  <c:v>'2021/10</c:v>
                </c:pt>
                <c:pt idx="46">
                  <c:v>'2021/11</c:v>
                </c:pt>
                <c:pt idx="47">
                  <c:v>'2021/12</c:v>
                </c:pt>
                <c:pt idx="48">
                  <c:v>'2022/01</c:v>
                </c:pt>
                <c:pt idx="49">
                  <c:v>'2022/02</c:v>
                </c:pt>
                <c:pt idx="50">
                  <c:v>'2022/03</c:v>
                </c:pt>
                <c:pt idx="51">
                  <c:v>'2022/04</c:v>
                </c:pt>
                <c:pt idx="52">
                  <c:v>'2022/05</c:v>
                </c:pt>
                <c:pt idx="53">
                  <c:v>'2022/06</c:v>
                </c:pt>
                <c:pt idx="54">
                  <c:v>'2022/07</c:v>
                </c:pt>
                <c:pt idx="55">
                  <c:v>'2022/08</c:v>
                </c:pt>
                <c:pt idx="56">
                  <c:v>'2022/09</c:v>
                </c:pt>
                <c:pt idx="57">
                  <c:v>'2022/10</c:v>
                </c:pt>
                <c:pt idx="58">
                  <c:v>'2022/11</c:v>
                </c:pt>
                <c:pt idx="59">
                  <c:v>'2022/12</c:v>
                </c:pt>
                <c:pt idx="60">
                  <c:v>'2023/01</c:v>
                </c:pt>
                <c:pt idx="61">
                  <c:v>'2023/02</c:v>
                </c:pt>
                <c:pt idx="62">
                  <c:v>'2023/03</c:v>
                </c:pt>
                <c:pt idx="63">
                  <c:v>'2023/04</c:v>
                </c:pt>
                <c:pt idx="64">
                  <c:v>'2023/05</c:v>
                </c:pt>
                <c:pt idx="65">
                  <c:v>1900/1</c:v>
                </c:pt>
              </c:strCache>
            </c:strRef>
          </c:cat>
          <c:val>
            <c:numRef>
              <c:f>[0]!FLCost</c:f>
              <c:numCache>
                <c:formatCode>#,##0.0;[Red]\-#,##0.0</c:formatCode>
                <c:ptCount val="65"/>
                <c:pt idx="0">
                  <c:v>347.314453125</c:v>
                </c:pt>
                <c:pt idx="1">
                  <c:v>312.02312138728325</c:v>
                </c:pt>
                <c:pt idx="2">
                  <c:v>268.68607954545456</c:v>
                </c:pt>
                <c:pt idx="3">
                  <c:v>269.93389423076923</c:v>
                </c:pt>
                <c:pt idx="4">
                  <c:v>268.4297153024911</c:v>
                </c:pt>
                <c:pt idx="5">
                  <c:v>265.75324675324674</c:v>
                </c:pt>
                <c:pt idx="6">
                  <c:v>256.671875</c:v>
                </c:pt>
                <c:pt idx="7">
                  <c:v>250.85317460317461</c:v>
                </c:pt>
                <c:pt idx="8">
                  <c:v>271.13065326633165</c:v>
                </c:pt>
                <c:pt idx="9">
                  <c:v>266.99013157894734</c:v>
                </c:pt>
                <c:pt idx="10">
                  <c:v>273.40717299578057</c:v>
                </c:pt>
                <c:pt idx="11">
                  <c:v>249.25159235668789</c:v>
                </c:pt>
                <c:pt idx="12">
                  <c:v>240.95496894409939</c:v>
                </c:pt>
                <c:pt idx="13">
                  <c:v>206.43518518518519</c:v>
                </c:pt>
                <c:pt idx="14">
                  <c:v>197.87137681159419</c:v>
                </c:pt>
                <c:pt idx="15">
                  <c:v>196.25</c:v>
                </c:pt>
                <c:pt idx="16">
                  <c:v>183.45701357466064</c:v>
                </c:pt>
                <c:pt idx="17">
                  <c:v>196.4859437751004</c:v>
                </c:pt>
                <c:pt idx="18">
                  <c:v>152.7295081967213</c:v>
                </c:pt>
                <c:pt idx="19">
                  <c:v>160.46214788732394</c:v>
                </c:pt>
                <c:pt idx="20">
                  <c:v>170.57459328487366</c:v>
                </c:pt>
                <c:pt idx="21">
                  <c:v>183.64263803680981</c:v>
                </c:pt>
                <c:pt idx="22">
                  <c:v>166.9094138543517</c:v>
                </c:pt>
                <c:pt idx="23">
                  <c:v>169.99228395061729</c:v>
                </c:pt>
                <c:pt idx="24">
                  <c:v>191.68014375561546</c:v>
                </c:pt>
                <c:pt idx="25">
                  <c:v>155.9</c:v>
                </c:pt>
                <c:pt idx="26">
                  <c:v>179.10442073170731</c:v>
                </c:pt>
                <c:pt idx="27">
                  <c:v>168.34024896265561</c:v>
                </c:pt>
                <c:pt idx="28">
                  <c:v>147.95068027210885</c:v>
                </c:pt>
                <c:pt idx="29">
                  <c:v>144.85605649103749</c:v>
                </c:pt>
                <c:pt idx="30">
                  <c:v>151.39358108108109</c:v>
                </c:pt>
                <c:pt idx="31">
                  <c:v>147.03947368421052</c:v>
                </c:pt>
                <c:pt idx="32">
                  <c:v>144.63682432432432</c:v>
                </c:pt>
                <c:pt idx="33">
                  <c:v>170.68548387096774</c:v>
                </c:pt>
                <c:pt idx="34">
                  <c:v>155.06391347099313</c:v>
                </c:pt>
                <c:pt idx="35">
                  <c:v>158.14263322884011</c:v>
                </c:pt>
                <c:pt idx="36">
                  <c:v>202.6010101010101</c:v>
                </c:pt>
                <c:pt idx="37">
                  <c:v>186.91741618969746</c:v>
                </c:pt>
                <c:pt idx="38">
                  <c:v>172.77310924369749</c:v>
                </c:pt>
                <c:pt idx="39">
                  <c:v>190.38643533123027</c:v>
                </c:pt>
                <c:pt idx="40">
                  <c:v>208.06147744174515</c:v>
                </c:pt>
                <c:pt idx="41">
                  <c:v>212.21026490066225</c:v>
                </c:pt>
                <c:pt idx="42">
                  <c:v>257.28376327769348</c:v>
                </c:pt>
                <c:pt idx="43">
                  <c:v>280.06281407035175</c:v>
                </c:pt>
                <c:pt idx="44">
                  <c:v>259.98063891577931</c:v>
                </c:pt>
                <c:pt idx="45">
                  <c:v>287.8174603174603</c:v>
                </c:pt>
                <c:pt idx="46">
                  <c:v>329.02941176470586</c:v>
                </c:pt>
                <c:pt idx="47">
                  <c:v>380.34013605442175</c:v>
                </c:pt>
                <c:pt idx="48">
                  <c:v>406.20865139949109</c:v>
                </c:pt>
                <c:pt idx="49">
                  <c:v>447.52499999999998</c:v>
                </c:pt>
                <c:pt idx="50">
                  <c:v>384.07514450867052</c:v>
                </c:pt>
                <c:pt idx="51">
                  <c:v>387.38626964433416</c:v>
                </c:pt>
                <c:pt idx="52">
                  <c:v>374.858934169279</c:v>
                </c:pt>
                <c:pt idx="53">
                  <c:v>346.32445635045696</c:v>
                </c:pt>
                <c:pt idx="54">
                  <c:v>292.6466836734694</c:v>
                </c:pt>
                <c:pt idx="55">
                  <c:v>287.41666666666669</c:v>
                </c:pt>
                <c:pt idx="56">
                  <c:v>279.17929292929296</c:v>
                </c:pt>
                <c:pt idx="57">
                  <c:v>238.15</c:v>
                </c:pt>
                <c:pt idx="58">
                  <c:v>237.80940594059405</c:v>
                </c:pt>
                <c:pt idx="59">
                  <c:v>224.74514563106797</c:v>
                </c:pt>
                <c:pt idx="60">
                  <c:v>238.68951612903226</c:v>
                </c:pt>
                <c:pt idx="61">
                  <c:v>223.5185185185185</c:v>
                </c:pt>
                <c:pt idx="62">
                  <c:v>208.94691780821918</c:v>
                </c:pt>
                <c:pt idx="63">
                  <c:v>223.15040650406505</c:v>
                </c:pt>
                <c:pt idx="64">
                  <c:v>179.83796296296296</c:v>
                </c:pt>
              </c:numCache>
            </c:numRef>
          </c:val>
          <c:smooth val="0"/>
          <c:extLst>
            <c:ext xmlns:c16="http://schemas.microsoft.com/office/drawing/2014/chart" uri="{C3380CC4-5D6E-409C-BE32-E72D297353CC}">
              <c16:uniqueId val="{00000022-9A64-4D2A-9164-9A7D22AD190A}"/>
            </c:ext>
          </c:extLst>
        </c:ser>
        <c:ser>
          <c:idx val="1"/>
          <c:order val="1"/>
          <c:tx>
            <c:v>FAデータ円/kg</c:v>
          </c:tx>
          <c:spPr>
            <a:ln w="19050">
              <a:solidFill>
                <a:srgbClr val="386262"/>
              </a:solidFill>
              <a:prstDash val="solid"/>
            </a:ln>
          </c:spPr>
          <c:marker>
            <c:symbol val="none"/>
          </c:marker>
          <c:dLbls>
            <c:dLbl>
              <c:idx val="2"/>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A64-4D2A-9164-9A7D22AD190A}"/>
                </c:ext>
              </c:extLst>
            </c:dLbl>
            <c:dLbl>
              <c:idx val="3"/>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A64-4D2A-9164-9A7D22AD190A}"/>
                </c:ext>
              </c:extLst>
            </c:dLbl>
            <c:dLbl>
              <c:idx val="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A64-4D2A-9164-9A7D22AD190A}"/>
                </c:ext>
              </c:extLst>
            </c:dLbl>
            <c:dLbl>
              <c:idx val="6"/>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A64-4D2A-9164-9A7D22AD190A}"/>
                </c:ext>
              </c:extLst>
            </c:dLbl>
            <c:dLbl>
              <c:idx val="7"/>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9A64-4D2A-9164-9A7D22AD190A}"/>
                </c:ext>
              </c:extLst>
            </c:dLbl>
            <c:dLbl>
              <c:idx val="9"/>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9A64-4D2A-9164-9A7D22AD190A}"/>
                </c:ext>
              </c:extLst>
            </c:dLbl>
            <c:dLbl>
              <c:idx val="1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9A64-4D2A-9164-9A7D22AD190A}"/>
                </c:ext>
              </c:extLst>
            </c:dLbl>
            <c:dLbl>
              <c:idx val="14"/>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9A64-4D2A-9164-9A7D22AD190A}"/>
                </c:ext>
              </c:extLst>
            </c:dLbl>
            <c:dLbl>
              <c:idx val="16"/>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9A64-4D2A-9164-9A7D22AD190A}"/>
                </c:ext>
              </c:extLst>
            </c:dLbl>
            <c:dLbl>
              <c:idx val="17"/>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9A64-4D2A-9164-9A7D22AD190A}"/>
                </c:ext>
              </c:extLst>
            </c:dLbl>
            <c:dLbl>
              <c:idx val="18"/>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9A64-4D2A-9164-9A7D22AD190A}"/>
                </c:ext>
              </c:extLst>
            </c:dLbl>
            <c:dLbl>
              <c:idx val="19"/>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9A64-4D2A-9164-9A7D22AD190A}"/>
                </c:ext>
              </c:extLst>
            </c:dLbl>
            <c:dLbl>
              <c:idx val="21"/>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9A64-4D2A-9164-9A7D22AD190A}"/>
                </c:ext>
              </c:extLst>
            </c:dLbl>
            <c:dLbl>
              <c:idx val="22"/>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9A64-4D2A-9164-9A7D22AD190A}"/>
                </c:ext>
              </c:extLst>
            </c:dLbl>
            <c:dLbl>
              <c:idx val="2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A64-4D2A-9164-9A7D22AD190A}"/>
                </c:ext>
              </c:extLst>
            </c:dLbl>
            <c:dLbl>
              <c:idx val="26"/>
              <c:numFmt formatCode="#,##0.0_);[Red]\(#,##0.0\)" sourceLinked="0"/>
              <c:spPr>
                <a:noFill/>
                <a:ln w="25400">
                  <a:noFill/>
                  <a:prstDash val="solid"/>
                </a:ln>
              </c:spPr>
              <c:txPr>
                <a:bodyPr rot="0" spcFirstLastPara="1" vertOverflow="ellipsis" vert="horz" wrap="square" lIns="38100" tIns="19050" rIns="38100" bIns="19050" anchor="ctr" anchorCtr="1">
                  <a:noAutofit/>
                </a:bodyPr>
                <a:lstStyle/>
                <a:p>
                  <a:pPr>
                    <a:defRPr sz="800" b="0" i="0" strike="noStrike" kern="1200" baseline="0">
                      <a:solidFill>
                        <a:srgbClr val="676881"/>
                      </a:solidFill>
                      <a:latin typeface="+mn-lt"/>
                      <a:ea typeface="+mn-ea"/>
                      <a:cs typeface="+mn-cs"/>
                    </a:defRPr>
                  </a:pPr>
                  <a:endParaRPr lang="ja-JP"/>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32-9A64-4D2A-9164-9A7D22AD190A}"/>
                </c:ext>
              </c:extLst>
            </c:dLbl>
            <c:dLbl>
              <c:idx val="27"/>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A64-4D2A-9164-9A7D22AD190A}"/>
                </c:ext>
              </c:extLst>
            </c:dLbl>
            <c:dLbl>
              <c:idx val="28"/>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A64-4D2A-9164-9A7D22AD190A}"/>
                </c:ext>
              </c:extLst>
            </c:dLbl>
            <c:dLbl>
              <c:idx val="29"/>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A64-4D2A-9164-9A7D22AD190A}"/>
                </c:ext>
              </c:extLst>
            </c:dLbl>
            <c:dLbl>
              <c:idx val="3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A64-4D2A-9164-9A7D22AD190A}"/>
                </c:ext>
              </c:extLst>
            </c:dLbl>
            <c:dLbl>
              <c:idx val="31"/>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9A64-4D2A-9164-9A7D22AD190A}"/>
                </c:ext>
              </c:extLst>
            </c:dLbl>
            <c:dLbl>
              <c:idx val="32"/>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9A64-4D2A-9164-9A7D22AD190A}"/>
                </c:ext>
              </c:extLst>
            </c:dLbl>
            <c:dLbl>
              <c:idx val="33"/>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9A64-4D2A-9164-9A7D22AD190A}"/>
                </c:ext>
              </c:extLst>
            </c:dLbl>
            <c:dLbl>
              <c:idx val="34"/>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9A64-4D2A-9164-9A7D22AD190A}"/>
                </c:ext>
              </c:extLst>
            </c:dLbl>
            <c:dLbl>
              <c:idx val="3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9A64-4D2A-9164-9A7D22AD190A}"/>
                </c:ext>
              </c:extLst>
            </c:dLbl>
            <c:dLbl>
              <c:idx val="36"/>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9A64-4D2A-9164-9A7D22AD190A}"/>
                </c:ext>
              </c:extLst>
            </c:dLbl>
            <c:dLbl>
              <c:idx val="37"/>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9A64-4D2A-9164-9A7D22AD190A}"/>
                </c:ext>
              </c:extLst>
            </c:dLbl>
            <c:dLbl>
              <c:idx val="38"/>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9A64-4D2A-9164-9A7D22AD190A}"/>
                </c:ext>
              </c:extLst>
            </c:dLbl>
            <c:dLbl>
              <c:idx val="39"/>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9A64-4D2A-9164-9A7D22AD190A}"/>
                </c:ext>
              </c:extLst>
            </c:dLbl>
            <c:dLbl>
              <c:idx val="4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9A64-4D2A-9164-9A7D22AD190A}"/>
                </c:ext>
              </c:extLst>
            </c:dLbl>
            <c:dLbl>
              <c:idx val="41"/>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9A64-4D2A-9164-9A7D22AD190A}"/>
                </c:ext>
              </c:extLst>
            </c:dLbl>
            <c:dLbl>
              <c:idx val="42"/>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9A64-4D2A-9164-9A7D22AD190A}"/>
                </c:ext>
              </c:extLst>
            </c:dLbl>
            <c:dLbl>
              <c:idx val="44"/>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9A64-4D2A-9164-9A7D22AD190A}"/>
                </c:ext>
              </c:extLst>
            </c:dLbl>
            <c:dLbl>
              <c:idx val="4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4-9A64-4D2A-9164-9A7D22AD190A}"/>
                </c:ext>
              </c:extLst>
            </c:dLbl>
            <c:dLbl>
              <c:idx val="46"/>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5-9A64-4D2A-9164-9A7D22AD190A}"/>
                </c:ext>
              </c:extLst>
            </c:dLbl>
            <c:dLbl>
              <c:idx val="47"/>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6-9A64-4D2A-9164-9A7D22AD190A}"/>
                </c:ext>
              </c:extLst>
            </c:dLbl>
            <c:dLbl>
              <c:idx val="48"/>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7-9A64-4D2A-9164-9A7D22AD190A}"/>
                </c:ext>
              </c:extLst>
            </c:dLbl>
            <c:dLbl>
              <c:idx val="49"/>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8-9A64-4D2A-9164-9A7D22AD190A}"/>
                </c:ext>
              </c:extLst>
            </c:dLbl>
            <c:dLbl>
              <c:idx val="5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9-9A64-4D2A-9164-9A7D22AD190A}"/>
                </c:ext>
              </c:extLst>
            </c:dLbl>
            <c:dLbl>
              <c:idx val="52"/>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A-9A64-4D2A-9164-9A7D22AD190A}"/>
                </c:ext>
              </c:extLst>
            </c:dLbl>
            <c:dLbl>
              <c:idx val="5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B-9A64-4D2A-9164-9A7D22AD190A}"/>
                </c:ext>
              </c:extLst>
            </c:dLbl>
            <c:dLbl>
              <c:idx val="6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C-9A64-4D2A-9164-9A7D22AD190A}"/>
                </c:ext>
              </c:extLst>
            </c:dLbl>
            <c:dLbl>
              <c:idx val="67"/>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D-9A64-4D2A-9164-9A7D22AD190A}"/>
                </c:ext>
              </c:extLst>
            </c:dLbl>
            <c:dLbl>
              <c:idx val="68"/>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E-9A64-4D2A-9164-9A7D22AD190A}"/>
                </c:ext>
              </c:extLst>
            </c:dLbl>
            <c:dLbl>
              <c:idx val="69"/>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F-9A64-4D2A-9164-9A7D22AD190A}"/>
                </c:ext>
              </c:extLst>
            </c:dLbl>
            <c:dLbl>
              <c:idx val="70"/>
              <c:numFmt formatCode="#,##0.0_);[Red]\(#,##0.0\)" sourceLinked="0"/>
              <c:spPr>
                <a:noFill/>
                <a:ln w="25400">
                  <a:noFill/>
                  <a:prstDash val="solid"/>
                </a:ln>
              </c:spPr>
              <c:txPr>
                <a:bodyPr rot="0" spcFirstLastPara="1" vertOverflow="ellipsis" vert="horz" wrap="square" lIns="38100" tIns="19050" rIns="38100" bIns="19050" anchor="ctr" anchorCtr="1">
                  <a:noAutofit/>
                </a:bodyPr>
                <a:lstStyle/>
                <a:p>
                  <a:pPr>
                    <a:defRPr sz="800" b="0" i="0" strike="noStrike" kern="1200" baseline="0">
                      <a:solidFill>
                        <a:srgbClr val="676881"/>
                      </a:solidFill>
                      <a:latin typeface="+mn-lt"/>
                      <a:ea typeface="+mn-ea"/>
                      <a:cs typeface="+mn-cs"/>
                    </a:defRPr>
                  </a:pPr>
                  <a:endParaRPr lang="ja-JP"/>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0-9A64-4D2A-9164-9A7D22AD190A}"/>
                </c:ext>
              </c:extLst>
            </c:dLbl>
            <c:dLbl>
              <c:idx val="71"/>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1-9A64-4D2A-9164-9A7D22AD190A}"/>
                </c:ext>
              </c:extLst>
            </c:dLbl>
            <c:dLbl>
              <c:idx val="72"/>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2-9A64-4D2A-9164-9A7D22AD190A}"/>
                </c:ext>
              </c:extLst>
            </c:dLbl>
            <c:dLbl>
              <c:idx val="74"/>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3-9A64-4D2A-9164-9A7D22AD190A}"/>
                </c:ext>
              </c:extLst>
            </c:dLbl>
            <c:dLbl>
              <c:idx val="75"/>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4-9A64-4D2A-9164-9A7D22AD190A}"/>
                </c:ext>
              </c:extLst>
            </c:dLbl>
            <c:dLbl>
              <c:idx val="76"/>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5-9A64-4D2A-9164-9A7D22AD190A}"/>
                </c:ext>
              </c:extLst>
            </c:dLbl>
            <c:numFmt formatCode="#,##0.0_);[Red]\(#,##0.0\)" sourceLinked="0"/>
            <c:spPr>
              <a:noFill/>
              <a:ln w="25400">
                <a:noFill/>
                <a:prstDash val="solid"/>
              </a:ln>
            </c:spPr>
            <c:txPr>
              <a:bodyPr rot="0" spcFirstLastPara="1" vertOverflow="ellipsis" vert="horz" wrap="square" lIns="38100" tIns="19050" rIns="38100" bIns="19050" anchor="ctr" anchorCtr="1">
                <a:spAutoFit/>
              </a:bodyPr>
              <a:lstStyle/>
              <a:p>
                <a:pPr>
                  <a:defRPr sz="800" b="0" i="0" strike="noStrike" kern="1200" baseline="0">
                    <a:solidFill>
                      <a:srgbClr val="676881"/>
                    </a:solidFill>
                    <a:latin typeface="+mn-lt"/>
                    <a:ea typeface="+mn-ea"/>
                    <a:cs typeface="+mn-cs"/>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[0]!Date</c:f>
              <c:strCache>
                <c:ptCount val="66"/>
                <c:pt idx="0">
                  <c:v>'2018/01</c:v>
                </c:pt>
                <c:pt idx="1">
                  <c:v>'2018/02</c:v>
                </c:pt>
                <c:pt idx="2">
                  <c:v>'2018/03</c:v>
                </c:pt>
                <c:pt idx="3">
                  <c:v>'2018/04</c:v>
                </c:pt>
                <c:pt idx="4">
                  <c:v>'2018/05</c:v>
                </c:pt>
                <c:pt idx="5">
                  <c:v>'2018/06</c:v>
                </c:pt>
                <c:pt idx="6">
                  <c:v>'2018/07</c:v>
                </c:pt>
                <c:pt idx="7">
                  <c:v>'2018/08</c:v>
                </c:pt>
                <c:pt idx="8">
                  <c:v>'2018/09</c:v>
                </c:pt>
                <c:pt idx="9">
                  <c:v>'2018/10</c:v>
                </c:pt>
                <c:pt idx="10">
                  <c:v>'2018/11</c:v>
                </c:pt>
                <c:pt idx="11">
                  <c:v>'2018/12</c:v>
                </c:pt>
                <c:pt idx="12">
                  <c:v>'2019/01</c:v>
                </c:pt>
                <c:pt idx="13">
                  <c:v>'2019/02</c:v>
                </c:pt>
                <c:pt idx="14">
                  <c:v>'2019/03</c:v>
                </c:pt>
                <c:pt idx="15">
                  <c:v>'2019/04</c:v>
                </c:pt>
                <c:pt idx="16">
                  <c:v>'2019/05</c:v>
                </c:pt>
                <c:pt idx="17">
                  <c:v>'2019/06</c:v>
                </c:pt>
                <c:pt idx="18">
                  <c:v>'2019/07</c:v>
                </c:pt>
                <c:pt idx="19">
                  <c:v>'2019/08</c:v>
                </c:pt>
                <c:pt idx="20">
                  <c:v>'2019/09</c:v>
                </c:pt>
                <c:pt idx="21">
                  <c:v>'2019/10</c:v>
                </c:pt>
                <c:pt idx="22">
                  <c:v>'2019/11</c:v>
                </c:pt>
                <c:pt idx="23">
                  <c:v>'2019/12</c:v>
                </c:pt>
                <c:pt idx="24">
                  <c:v>'2020/01</c:v>
                </c:pt>
                <c:pt idx="25">
                  <c:v>'2020/02</c:v>
                </c:pt>
                <c:pt idx="26">
                  <c:v>'2020/03</c:v>
                </c:pt>
                <c:pt idx="27">
                  <c:v>'2020/04</c:v>
                </c:pt>
                <c:pt idx="28">
                  <c:v>'2020/05</c:v>
                </c:pt>
                <c:pt idx="29">
                  <c:v>'2020/06</c:v>
                </c:pt>
                <c:pt idx="30">
                  <c:v>'2020/07</c:v>
                </c:pt>
                <c:pt idx="31">
                  <c:v>'2020/08</c:v>
                </c:pt>
                <c:pt idx="32">
                  <c:v>'2020/09</c:v>
                </c:pt>
                <c:pt idx="33">
                  <c:v>'2020/10</c:v>
                </c:pt>
                <c:pt idx="34">
                  <c:v>'2020/11</c:v>
                </c:pt>
                <c:pt idx="35">
                  <c:v>'2020/12</c:v>
                </c:pt>
                <c:pt idx="36">
                  <c:v>'2021/01</c:v>
                </c:pt>
                <c:pt idx="37">
                  <c:v>'2021/02</c:v>
                </c:pt>
                <c:pt idx="38">
                  <c:v>'2021/03</c:v>
                </c:pt>
                <c:pt idx="39">
                  <c:v>'2021/04</c:v>
                </c:pt>
                <c:pt idx="40">
                  <c:v>'2021/05</c:v>
                </c:pt>
                <c:pt idx="41">
                  <c:v>'2021/06</c:v>
                </c:pt>
                <c:pt idx="42">
                  <c:v>'2021/07</c:v>
                </c:pt>
                <c:pt idx="43">
                  <c:v>'2021/08</c:v>
                </c:pt>
                <c:pt idx="44">
                  <c:v>'2021/09</c:v>
                </c:pt>
                <c:pt idx="45">
                  <c:v>'2021/10</c:v>
                </c:pt>
                <c:pt idx="46">
                  <c:v>'2021/11</c:v>
                </c:pt>
                <c:pt idx="47">
                  <c:v>'2021/12</c:v>
                </c:pt>
                <c:pt idx="48">
                  <c:v>'2022/01</c:v>
                </c:pt>
                <c:pt idx="49">
                  <c:v>'2022/02</c:v>
                </c:pt>
                <c:pt idx="50">
                  <c:v>'2022/03</c:v>
                </c:pt>
                <c:pt idx="51">
                  <c:v>'2022/04</c:v>
                </c:pt>
                <c:pt idx="52">
                  <c:v>'2022/05</c:v>
                </c:pt>
                <c:pt idx="53">
                  <c:v>'2022/06</c:v>
                </c:pt>
                <c:pt idx="54">
                  <c:v>'2022/07</c:v>
                </c:pt>
                <c:pt idx="55">
                  <c:v>'2022/08</c:v>
                </c:pt>
                <c:pt idx="56">
                  <c:v>'2022/09</c:v>
                </c:pt>
                <c:pt idx="57">
                  <c:v>'2022/10</c:v>
                </c:pt>
                <c:pt idx="58">
                  <c:v>'2022/11</c:v>
                </c:pt>
                <c:pt idx="59">
                  <c:v>'2022/12</c:v>
                </c:pt>
                <c:pt idx="60">
                  <c:v>'2023/01</c:v>
                </c:pt>
                <c:pt idx="61">
                  <c:v>'2023/02</c:v>
                </c:pt>
                <c:pt idx="62">
                  <c:v>'2023/03</c:v>
                </c:pt>
                <c:pt idx="63">
                  <c:v>'2023/04</c:v>
                </c:pt>
                <c:pt idx="64">
                  <c:v>'2023/05</c:v>
                </c:pt>
                <c:pt idx="65">
                  <c:v>1900/1</c:v>
                </c:pt>
              </c:strCache>
            </c:strRef>
          </c:cat>
          <c:val>
            <c:numRef>
              <c:f>[0]!FACost</c:f>
              <c:numCache>
                <c:formatCode>#,##0.0;[Red]\-#,##0.0</c:formatCode>
                <c:ptCount val="65"/>
                <c:pt idx="0">
                  <c:v>362.70731399608002</c:v>
                </c:pt>
                <c:pt idx="1">
                  <c:v>344.74199093242618</c:v>
                </c:pt>
                <c:pt idx="2">
                  <c:v>299.6452477433827</c:v>
                </c:pt>
                <c:pt idx="3">
                  <c:v>283.60090358848788</c:v>
                </c:pt>
                <c:pt idx="4">
                  <c:v>275.2570809058559</c:v>
                </c:pt>
                <c:pt idx="5">
                  <c:v>266.01394658796829</c:v>
                </c:pt>
                <c:pt idx="6">
                  <c:v>249.97143484688189</c:v>
                </c:pt>
                <c:pt idx="7">
                  <c:v>244.24418640771873</c:v>
                </c:pt>
                <c:pt idx="8">
                  <c:v>254.60818137013308</c:v>
                </c:pt>
                <c:pt idx="9">
                  <c:v>246.9854939528544</c:v>
                </c:pt>
                <c:pt idx="10">
                  <c:v>270.98035401672826</c:v>
                </c:pt>
                <c:pt idx="11">
                  <c:v>251.1410158468982</c:v>
                </c:pt>
                <c:pt idx="12">
                  <c:v>211.27419775387528</c:v>
                </c:pt>
                <c:pt idx="13">
                  <c:v>193.69249521156189</c:v>
                </c:pt>
                <c:pt idx="14">
                  <c:v>202.62551487743755</c:v>
                </c:pt>
                <c:pt idx="15">
                  <c:v>185.63107871948952</c:v>
                </c:pt>
                <c:pt idx="16">
                  <c:v>178.37734485674164</c:v>
                </c:pt>
                <c:pt idx="17">
                  <c:v>162.02708878969318</c:v>
                </c:pt>
                <c:pt idx="18">
                  <c:v>151.56754012669543</c:v>
                </c:pt>
                <c:pt idx="19">
                  <c:v>144.49346405228758</c:v>
                </c:pt>
                <c:pt idx="20">
                  <c:v>143.65220519174278</c:v>
                </c:pt>
                <c:pt idx="21">
                  <c:v>166.81654706322456</c:v>
                </c:pt>
                <c:pt idx="22">
                  <c:v>169.22223303806095</c:v>
                </c:pt>
                <c:pt idx="23">
                  <c:v>171.80454033996719</c:v>
                </c:pt>
                <c:pt idx="24">
                  <c:v>160.99219704768942</c:v>
                </c:pt>
                <c:pt idx="25">
                  <c:v>155.12535554145532</c:v>
                </c:pt>
                <c:pt idx="26">
                  <c:v>165.74678111587983</c:v>
                </c:pt>
                <c:pt idx="27">
                  <c:v>154.62556417028432</c:v>
                </c:pt>
                <c:pt idx="28">
                  <c:v>143.85243931747175</c:v>
                </c:pt>
                <c:pt idx="29">
                  <c:v>149.52748855321394</c:v>
                </c:pt>
                <c:pt idx="30">
                  <c:v>148.57832898172325</c:v>
                </c:pt>
                <c:pt idx="31">
                  <c:v>153.52654147567648</c:v>
                </c:pt>
                <c:pt idx="32">
                  <c:v>151.32096387970563</c:v>
                </c:pt>
                <c:pt idx="33">
                  <c:v>174.35694822888283</c:v>
                </c:pt>
                <c:pt idx="34">
                  <c:v>165.75788634551873</c:v>
                </c:pt>
                <c:pt idx="35">
                  <c:v>164.12815087598563</c:v>
                </c:pt>
                <c:pt idx="36">
                  <c:v>170.94178892569806</c:v>
                </c:pt>
                <c:pt idx="37">
                  <c:v>170.12258687543743</c:v>
                </c:pt>
                <c:pt idx="38">
                  <c:v>192.49201277955271</c:v>
                </c:pt>
                <c:pt idx="39">
                  <c:v>192.9925651059925</c:v>
                </c:pt>
                <c:pt idx="40">
                  <c:v>205.96923076923076</c:v>
                </c:pt>
                <c:pt idx="41">
                  <c:v>272.37657864523538</c:v>
                </c:pt>
                <c:pt idx="42">
                  <c:v>277.16822659180411</c:v>
                </c:pt>
                <c:pt idx="43">
                  <c:v>280.76308539944904</c:v>
                </c:pt>
                <c:pt idx="44">
                  <c:v>301.5477902276242</c:v>
                </c:pt>
                <c:pt idx="45">
                  <c:v>321.432435356486</c:v>
                </c:pt>
                <c:pt idx="46">
                  <c:v>368.76023249882763</c:v>
                </c:pt>
                <c:pt idx="47">
                  <c:v>412.74468418170062</c:v>
                </c:pt>
                <c:pt idx="48">
                  <c:v>435.05532734657129</c:v>
                </c:pt>
                <c:pt idx="49">
                  <c:v>457.61111111111109</c:v>
                </c:pt>
                <c:pt idx="50">
                  <c:v>438.51132320551193</c:v>
                </c:pt>
                <c:pt idx="51">
                  <c:v>376.5040930611018</c:v>
                </c:pt>
                <c:pt idx="52">
                  <c:v>361.10616636217424</c:v>
                </c:pt>
                <c:pt idx="53">
                  <c:v>305.02834799608991</c:v>
                </c:pt>
                <c:pt idx="54">
                  <c:v>310.37819612392985</c:v>
                </c:pt>
                <c:pt idx="55">
                  <c:v>281.32148957377393</c:v>
                </c:pt>
                <c:pt idx="56">
                  <c:v>254.07818206411471</c:v>
                </c:pt>
                <c:pt idx="57">
                  <c:v>254.89188309205798</c:v>
                </c:pt>
                <c:pt idx="58">
                  <c:v>221.4487919989711</c:v>
                </c:pt>
                <c:pt idx="59">
                  <c:v>219.75099682643014</c:v>
                </c:pt>
                <c:pt idx="60">
                  <c:v>199.13737130136352</c:v>
                </c:pt>
                <c:pt idx="61">
                  <c:v>194.05479318406867</c:v>
                </c:pt>
                <c:pt idx="62">
                  <c:v>204.58682146848449</c:v>
                </c:pt>
                <c:pt idx="63">
                  <c:v>195.43331772040793</c:v>
                </c:pt>
                <c:pt idx="64">
                  <c:v>189.88697081792026</c:v>
                </c:pt>
              </c:numCache>
            </c:numRef>
          </c:val>
          <c:smooth val="0"/>
          <c:extLst>
            <c:ext xmlns:c16="http://schemas.microsoft.com/office/drawing/2014/chart" uri="{C3380CC4-5D6E-409C-BE32-E72D297353CC}">
              <c16:uniqueId val="{00000056-9A64-4D2A-9164-9A7D22AD190A}"/>
            </c:ext>
          </c:extLst>
        </c:ser>
        <c:dLbls>
          <c:showLegendKey val="0"/>
          <c:showVal val="0"/>
          <c:showCatName val="0"/>
          <c:showSerName val="0"/>
          <c:showPercent val="0"/>
          <c:showBubbleSize val="0"/>
        </c:dLbls>
        <c:smooth val="0"/>
        <c:axId val="490501816"/>
        <c:axId val="1"/>
      </c:lineChart>
      <c:dateAx>
        <c:axId val="490501816"/>
        <c:scaling>
          <c:orientation val="minMax"/>
        </c:scaling>
        <c:delete val="0"/>
        <c:axPos val="b"/>
        <c:numFmt formatCode="yyyy/m" sourceLinked="0"/>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700" b="0" i="0" strike="noStrike" kern="1200" baseline="0">
                <a:solidFill>
                  <a:schemeClr val="tx1">
                    <a:lumMod val="65000"/>
                    <a:lumOff val="35000"/>
                  </a:schemeClr>
                </a:solidFill>
                <a:latin typeface="+mn-lt"/>
                <a:ea typeface="+mn-ea"/>
                <a:cs typeface="+mn-cs"/>
              </a:defRPr>
            </a:pPr>
            <a:endParaRPr lang="ja-JP"/>
          </a:p>
        </c:txPr>
        <c:crossAx val="1"/>
        <c:crosses val="autoZero"/>
        <c:auto val="0"/>
        <c:lblOffset val="100"/>
        <c:baseTimeUnit val="months"/>
        <c:majorUnit val="1"/>
        <c:majorTimeUnit val="months"/>
      </c:dateAx>
      <c:valAx>
        <c:axId val="1"/>
        <c:scaling>
          <c:orientation val="minMax"/>
          <c:min val="100"/>
        </c:scaling>
        <c:delete val="0"/>
        <c:axPos val="l"/>
        <c:majorGridlines>
          <c:spPr>
            <a:ln w="9525" cap="flat" cmpd="sng" algn="ctr">
              <a:solidFill>
                <a:schemeClr val="tx1">
                  <a:lumMod val="15000"/>
                  <a:lumOff val="85000"/>
                </a:schemeClr>
              </a:solidFill>
              <a:prstDash val="solid"/>
              <a:round/>
            </a:ln>
          </c:spPr>
        </c:majorGridlines>
        <c:numFmt formatCode="#,##0.0;[Red]\-#,##0.0" sourceLinked="1"/>
        <c:majorTickMark val="none"/>
        <c:minorTickMark val="none"/>
        <c:tickLblPos val="nextTo"/>
        <c:spPr>
          <a:ln w="6350">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ja-JP"/>
          </a:p>
        </c:txPr>
        <c:crossAx val="490501816"/>
        <c:crosses val="autoZero"/>
        <c:crossBetween val="between"/>
        <c:majorUnit val="20"/>
      </c:valAx>
    </c:plotArea>
    <c:legend>
      <c:legendPos val="r"/>
      <c:layout>
        <c:manualLayout>
          <c:xMode val="edge"/>
          <c:yMode val="edge"/>
          <c:x val="0.14335460874899331"/>
          <c:y val="0.69424580707448547"/>
          <c:w val="0.19498139003810969"/>
          <c:h val="0.19948903799224729"/>
        </c:manualLayout>
      </c:layout>
      <c:overlay val="0"/>
      <c:spPr>
        <a:noFill/>
        <a:ln w="25400">
          <a:noFill/>
          <a:prstDash val="solid"/>
        </a:ln>
      </c:spPr>
      <c:txPr>
        <a:bodyPr rot="0" spcFirstLastPara="1" vertOverflow="ellipsis" vert="horz" wrap="square" anchor="ctr" anchorCtr="1"/>
        <a:lstStyle/>
        <a:p>
          <a:pPr>
            <a:defRPr sz="800" b="0" i="0"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19</xdr:row>
      <xdr:rowOff>28575</xdr:rowOff>
    </xdr:from>
    <xdr:to>
      <xdr:col>10</xdr:col>
      <xdr:colOff>409575</xdr:colOff>
      <xdr:row>28</xdr:row>
      <xdr:rowOff>19050</xdr:rowOff>
    </xdr:to>
    <xdr:pic>
      <xdr:nvPicPr>
        <xdr:cNvPr id="2885762" name="図 1">
          <a:extLst>
            <a:ext uri="{FF2B5EF4-FFF2-40B4-BE49-F238E27FC236}">
              <a16:creationId xmlns:a16="http://schemas.microsoft.com/office/drawing/2014/main" id="{00000000-0008-0000-0000-000082082C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04775" y="3648075"/>
          <a:ext cx="6400800" cy="1704975"/>
        </a:xfrm>
        <a:prstGeom prst="rect">
          <a:avLst/>
        </a:prstGeom>
        <a:noFill/>
        <a:ln>
          <a:noFill/>
          <a:prstDash val="solid"/>
        </a:ln>
      </xdr:spPr>
    </xdr:pic>
    <xdr:clientData/>
  </xdr:twoCellAnchor>
  <xdr:twoCellAnchor editAs="oneCell">
    <xdr:from>
      <xdr:col>0</xdr:col>
      <xdr:colOff>0</xdr:colOff>
      <xdr:row>0</xdr:row>
      <xdr:rowOff>142875</xdr:rowOff>
    </xdr:from>
    <xdr:to>
      <xdr:col>10</xdr:col>
      <xdr:colOff>542925</xdr:colOff>
      <xdr:row>16</xdr:row>
      <xdr:rowOff>9525</xdr:rowOff>
    </xdr:to>
    <xdr:pic>
      <xdr:nvPicPr>
        <xdr:cNvPr id="2885763" name="図 2">
          <a:extLst>
            <a:ext uri="{FF2B5EF4-FFF2-40B4-BE49-F238E27FC236}">
              <a16:creationId xmlns:a16="http://schemas.microsoft.com/office/drawing/2014/main" id="{00000000-0008-0000-0000-000083082C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0" y="142875"/>
          <a:ext cx="6638925" cy="2914650"/>
        </a:xfrm>
        <a:prstGeom prst="rect">
          <a:avLst/>
        </a:prstGeom>
        <a:noFill/>
        <a:ln>
          <a:noFill/>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76200</xdr:rowOff>
    </xdr:from>
    <xdr:to>
      <xdr:col>13</xdr:col>
      <xdr:colOff>571500</xdr:colOff>
      <xdr:row>21</xdr:row>
      <xdr:rowOff>95250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76200</xdr:rowOff>
    </xdr:from>
    <xdr:to>
      <xdr:col>13</xdr:col>
      <xdr:colOff>247650</xdr:colOff>
      <xdr:row>28</xdr:row>
      <xdr:rowOff>57150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85725</xdr:rowOff>
    </xdr:from>
    <xdr:to>
      <xdr:col>13</xdr:col>
      <xdr:colOff>619125</xdr:colOff>
      <xdr:row>40</xdr:row>
      <xdr:rowOff>95250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28575</xdr:colOff>
      <xdr:row>0</xdr:row>
      <xdr:rowOff>161925</xdr:rowOff>
    </xdr:from>
    <xdr:to>
      <xdr:col>12</xdr:col>
      <xdr:colOff>200025</xdr:colOff>
      <xdr:row>29</xdr:row>
      <xdr:rowOff>57150</xdr:rowOff>
    </xdr:to>
    <xdr:pic>
      <xdr:nvPicPr>
        <xdr:cNvPr id="1841994" name="図 1">
          <a:extLst>
            <a:ext uri="{FF2B5EF4-FFF2-40B4-BE49-F238E27FC236}">
              <a16:creationId xmlns:a16="http://schemas.microsoft.com/office/drawing/2014/main" id="{00000000-0008-0000-0700-00004A1B1C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8575" y="161925"/>
          <a:ext cx="7486650" cy="5419725"/>
        </a:xfrm>
        <a:prstGeom prst="rect">
          <a:avLst/>
        </a:prstGeom>
        <a:noFill/>
        <a:ln>
          <a:noFill/>
          <a:prstDash val="solid"/>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8"/>
  <sheetViews>
    <sheetView workbookViewId="0">
      <selection activeCell="M9" sqref="M9"/>
    </sheetView>
  </sheetViews>
  <sheetFormatPr defaultRowHeight="15" x14ac:dyDescent="0.35"/>
  <sheetData>
    <row r="18" spans="1:1" x14ac:dyDescent="0.35">
      <c r="A18" t="s">
        <v>0</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7"/>
  <sheetViews>
    <sheetView topLeftCell="A16" zoomScaleNormal="100" workbookViewId="0">
      <selection activeCell="P12" sqref="P12"/>
    </sheetView>
  </sheetViews>
  <sheetFormatPr defaultRowHeight="15" x14ac:dyDescent="0.35"/>
  <cols>
    <col min="13" max="13" width="7" style="27" customWidth="1"/>
    <col min="14" max="14" width="10.140625" style="27" bestFit="1" customWidth="1"/>
  </cols>
  <sheetData>
    <row r="1" spans="1:14" x14ac:dyDescent="0.35">
      <c r="M1" s="26" t="s">
        <v>1</v>
      </c>
      <c r="N1" s="14">
        <f ca="1">TODAY()</f>
        <v>45127</v>
      </c>
    </row>
    <row r="2" spans="1:14" x14ac:dyDescent="0.35">
      <c r="A2" t="s">
        <v>2</v>
      </c>
      <c r="N2" s="10"/>
    </row>
    <row r="23" spans="1:4" s="19" customFormat="1" ht="14.25" customHeight="1" x14ac:dyDescent="0.35">
      <c r="A23" s="19" t="s">
        <v>3</v>
      </c>
    </row>
    <row r="24" spans="1:4" s="19" customFormat="1" ht="14.25" customHeight="1" x14ac:dyDescent="0.35">
      <c r="B24" s="19" t="s">
        <v>4</v>
      </c>
      <c r="D24" s="22" t="s">
        <v>5</v>
      </c>
    </row>
    <row r="25" spans="1:4" s="19" customFormat="1" ht="14.25" customHeight="1" x14ac:dyDescent="0.35">
      <c r="B25" s="19" t="s">
        <v>6</v>
      </c>
      <c r="D25" s="22" t="s">
        <v>7</v>
      </c>
    </row>
    <row r="26" spans="1:4" s="19" customFormat="1" ht="14.25" customHeight="1" x14ac:dyDescent="0.35">
      <c r="B26" s="19" t="s">
        <v>8</v>
      </c>
      <c r="D26" s="22" t="s">
        <v>9</v>
      </c>
    </row>
    <row r="27" spans="1:4" s="19" customFormat="1" ht="14.25" customHeight="1" x14ac:dyDescent="0.35">
      <c r="B27" s="19" t="s">
        <v>10</v>
      </c>
      <c r="D27" s="23" t="s">
        <v>11</v>
      </c>
    </row>
    <row r="28" spans="1:4" s="19" customFormat="1" ht="14.25" customHeight="1" x14ac:dyDescent="0.35">
      <c r="B28" s="19" t="s">
        <v>12</v>
      </c>
      <c r="C28" s="19" t="s">
        <v>13</v>
      </c>
    </row>
    <row r="29" spans="1:4" s="19" customFormat="1" ht="14.25" customHeight="1" x14ac:dyDescent="0.35">
      <c r="B29" s="19" t="s">
        <v>14</v>
      </c>
      <c r="D29" s="23" t="s">
        <v>15</v>
      </c>
    </row>
    <row r="30" spans="1:4" s="19" customFormat="1" ht="14.25" customHeight="1" x14ac:dyDescent="0.35">
      <c r="B30" s="19" t="s">
        <v>16</v>
      </c>
      <c r="C30" s="19" t="s">
        <v>17</v>
      </c>
    </row>
    <row r="31" spans="1:4" s="19" customFormat="1" ht="14.25" customHeight="1" x14ac:dyDescent="0.35">
      <c r="B31" s="19" t="s">
        <v>18</v>
      </c>
      <c r="C31" s="19" t="s">
        <v>19</v>
      </c>
    </row>
    <row r="32" spans="1:4" s="19" customFormat="1" ht="14.25" customHeight="1" x14ac:dyDescent="0.35">
      <c r="B32" s="19" t="s">
        <v>20</v>
      </c>
      <c r="C32" s="19" t="s">
        <v>21</v>
      </c>
    </row>
    <row r="33" spans="2:8" s="19" customFormat="1" ht="14.25" customHeight="1" x14ac:dyDescent="0.35">
      <c r="B33" s="19" t="s">
        <v>22</v>
      </c>
      <c r="C33" s="19" t="s">
        <v>23</v>
      </c>
    </row>
    <row r="34" spans="2:8" s="19" customFormat="1" ht="14.25" customHeight="1" x14ac:dyDescent="0.35">
      <c r="C34" s="19" t="s">
        <v>24</v>
      </c>
    </row>
    <row r="35" spans="2:8" s="19" customFormat="1" ht="14.25" customHeight="1" x14ac:dyDescent="0.35">
      <c r="C35" s="19" t="s">
        <v>25</v>
      </c>
    </row>
    <row r="36" spans="2:8" s="19" customFormat="1" ht="14.25" customHeight="1" x14ac:dyDescent="0.35">
      <c r="B36" s="19" t="s">
        <v>26</v>
      </c>
      <c r="D36" s="23" t="s">
        <v>27</v>
      </c>
    </row>
    <row r="37" spans="2:8" x14ac:dyDescent="0.35">
      <c r="B37" s="19" t="s">
        <v>28</v>
      </c>
      <c r="D37" s="23" t="s">
        <v>29</v>
      </c>
    </row>
    <row r="38" spans="2:8" x14ac:dyDescent="0.35">
      <c r="B38" s="19" t="s">
        <v>30</v>
      </c>
      <c r="D38" s="23" t="s">
        <v>31</v>
      </c>
    </row>
    <row r="39" spans="2:8" x14ac:dyDescent="0.35">
      <c r="B39" s="19" t="s">
        <v>32</v>
      </c>
      <c r="D39" s="23" t="s">
        <v>33</v>
      </c>
    </row>
    <row r="40" spans="2:8" x14ac:dyDescent="0.35">
      <c r="B40" s="19" t="s">
        <v>34</v>
      </c>
      <c r="D40" s="23" t="s">
        <v>35</v>
      </c>
    </row>
    <row r="41" spans="2:8" x14ac:dyDescent="0.35">
      <c r="B41" s="19" t="s">
        <v>36</v>
      </c>
      <c r="D41" s="23" t="s">
        <v>37</v>
      </c>
    </row>
    <row r="42" spans="2:8" x14ac:dyDescent="0.35">
      <c r="B42" s="19" t="s">
        <v>38</v>
      </c>
      <c r="D42" s="23" t="s">
        <v>39</v>
      </c>
      <c r="H42" s="15" t="s">
        <v>40</v>
      </c>
    </row>
    <row r="43" spans="2:8" x14ac:dyDescent="0.35">
      <c r="B43" s="19" t="s">
        <v>41</v>
      </c>
      <c r="D43" s="23" t="s">
        <v>42</v>
      </c>
      <c r="H43" s="20"/>
    </row>
    <row r="44" spans="2:8" x14ac:dyDescent="0.35">
      <c r="B44" s="19" t="s">
        <v>43</v>
      </c>
      <c r="D44" s="21" t="s">
        <v>44</v>
      </c>
    </row>
    <row r="46" spans="2:8" x14ac:dyDescent="0.35">
      <c r="B46" s="19" t="s">
        <v>45</v>
      </c>
      <c r="D46" s="22" t="s">
        <v>46</v>
      </c>
      <c r="H46" t="s">
        <v>47</v>
      </c>
    </row>
    <row r="47" spans="2:8" x14ac:dyDescent="0.35">
      <c r="B47" s="19" t="s">
        <v>48</v>
      </c>
      <c r="D47" s="22" t="s">
        <v>49</v>
      </c>
      <c r="H47" t="s">
        <v>50</v>
      </c>
    </row>
    <row r="48" spans="2:8" x14ac:dyDescent="0.35">
      <c r="B48" s="19" t="s">
        <v>51</v>
      </c>
      <c r="D48" s="22" t="s">
        <v>52</v>
      </c>
      <c r="H48" t="s">
        <v>53</v>
      </c>
    </row>
    <row r="49" spans="2:4" x14ac:dyDescent="0.35">
      <c r="B49" s="19" t="s">
        <v>54</v>
      </c>
      <c r="D49" s="23" t="s">
        <v>55</v>
      </c>
    </row>
    <row r="50" spans="2:4" x14ac:dyDescent="0.35">
      <c r="D50" t="s">
        <v>56</v>
      </c>
    </row>
    <row r="51" spans="2:4" x14ac:dyDescent="0.35">
      <c r="D51" s="35" t="s">
        <v>57</v>
      </c>
    </row>
    <row r="52" spans="2:4" x14ac:dyDescent="0.35">
      <c r="B52" s="19" t="s">
        <v>58</v>
      </c>
      <c r="D52" s="23" t="s">
        <v>59</v>
      </c>
    </row>
    <row r="53" spans="2:4" x14ac:dyDescent="0.35">
      <c r="D53" t="s">
        <v>60</v>
      </c>
    </row>
    <row r="54" spans="2:4" x14ac:dyDescent="0.35">
      <c r="B54" s="19" t="s">
        <v>61</v>
      </c>
      <c r="D54" s="23" t="s">
        <v>62</v>
      </c>
    </row>
    <row r="55" spans="2:4" x14ac:dyDescent="0.35">
      <c r="B55" s="19" t="s">
        <v>63</v>
      </c>
      <c r="D55" s="23" t="s">
        <v>64</v>
      </c>
    </row>
    <row r="56" spans="2:4" x14ac:dyDescent="0.35">
      <c r="B56" s="19" t="s">
        <v>65</v>
      </c>
      <c r="D56" s="23" t="s">
        <v>66</v>
      </c>
    </row>
    <row r="57" spans="2:4" x14ac:dyDescent="0.35">
      <c r="B57" s="19" t="s">
        <v>67</v>
      </c>
      <c r="D57" s="23" t="s">
        <v>68</v>
      </c>
    </row>
  </sheetData>
  <phoneticPr fontId="1"/>
  <pageMargins left="0.19685039370078741" right="0" top="0.15748031496062989" bottom="0.15748031496062989" header="0.31496062992125978" footer="0.31496062992125978"/>
  <pageSetup paperSize="9" scale="7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2"/>
  <sheetViews>
    <sheetView zoomScaleNormal="100" workbookViewId="0">
      <selection activeCell="P25" sqref="P25"/>
    </sheetView>
  </sheetViews>
  <sheetFormatPr defaultRowHeight="15" x14ac:dyDescent="0.35"/>
  <cols>
    <col min="13" max="13" width="7" style="27" customWidth="1"/>
    <col min="14" max="14" width="10.140625" style="27" bestFit="1" customWidth="1"/>
  </cols>
  <sheetData>
    <row r="1" spans="1:14" x14ac:dyDescent="0.35">
      <c r="M1" s="26" t="s">
        <v>1</v>
      </c>
      <c r="N1" s="14">
        <f ca="1">TODAY()</f>
        <v>45127</v>
      </c>
    </row>
    <row r="2" spans="1:14" x14ac:dyDescent="0.35">
      <c r="A2" t="s">
        <v>2</v>
      </c>
      <c r="N2" s="10"/>
    </row>
  </sheetData>
  <phoneticPr fontId="1"/>
  <pageMargins left="0.19685039370078741" right="0" top="0.15748031496062989" bottom="0.15748031496062989" header="0.31496062992125978" footer="0.31496062992125978"/>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7"/>
  <sheetViews>
    <sheetView topLeftCell="A6" zoomScaleNormal="100" workbookViewId="0">
      <selection activeCell="Q11" sqref="Q11"/>
    </sheetView>
  </sheetViews>
  <sheetFormatPr defaultRowHeight="15" x14ac:dyDescent="0.35"/>
  <cols>
    <col min="13" max="13" width="7" style="27" customWidth="1"/>
    <col min="14" max="14" width="10.140625" style="27" bestFit="1" customWidth="1"/>
  </cols>
  <sheetData>
    <row r="1" spans="1:14" x14ac:dyDescent="0.35">
      <c r="M1" s="26" t="s">
        <v>1</v>
      </c>
      <c r="N1" s="14">
        <f ca="1">TODAY()</f>
        <v>45127</v>
      </c>
    </row>
    <row r="2" spans="1:14" x14ac:dyDescent="0.35">
      <c r="M2" s="12"/>
      <c r="N2" s="13" t="s">
        <v>69</v>
      </c>
    </row>
    <row r="3" spans="1:14" x14ac:dyDescent="0.35">
      <c r="A3" t="s">
        <v>70</v>
      </c>
      <c r="N3" s="10"/>
    </row>
    <row r="26" spans="1:3" s="19" customFormat="1" ht="14.25" hidden="1" customHeight="1" x14ac:dyDescent="0.35">
      <c r="A26" s="19" t="s">
        <v>71</v>
      </c>
    </row>
    <row r="27" spans="1:3" s="19" customFormat="1" ht="14.25" hidden="1" customHeight="1" x14ac:dyDescent="0.35">
      <c r="B27" s="19" t="s">
        <v>12</v>
      </c>
      <c r="C27" s="19" t="s">
        <v>13</v>
      </c>
    </row>
    <row r="28" spans="1:3" s="19" customFormat="1" ht="14.25" hidden="1" customHeight="1" x14ac:dyDescent="0.35">
      <c r="B28" s="19" t="s">
        <v>16</v>
      </c>
      <c r="C28" s="19" t="s">
        <v>17</v>
      </c>
    </row>
    <row r="29" spans="1:3" s="19" customFormat="1" ht="14.25" hidden="1" customHeight="1" x14ac:dyDescent="0.35">
      <c r="B29" s="19" t="s">
        <v>18</v>
      </c>
      <c r="C29" s="19" t="s">
        <v>19</v>
      </c>
    </row>
    <row r="30" spans="1:3" s="19" customFormat="1" ht="14.25" hidden="1" customHeight="1" x14ac:dyDescent="0.35">
      <c r="B30" s="19" t="s">
        <v>20</v>
      </c>
      <c r="C30" s="19" t="s">
        <v>21</v>
      </c>
    </row>
    <row r="31" spans="1:3" s="19" customFormat="1" ht="14.25" hidden="1" customHeight="1" x14ac:dyDescent="0.35">
      <c r="B31" s="19" t="s">
        <v>22</v>
      </c>
      <c r="C31" s="11" t="s">
        <v>72</v>
      </c>
    </row>
    <row r="32" spans="1:3" s="19" customFormat="1" ht="14.25" hidden="1" customHeight="1" x14ac:dyDescent="0.35">
      <c r="C32" s="19" t="s">
        <v>73</v>
      </c>
    </row>
    <row r="33" spans="3:10" s="19" customFormat="1" ht="14.25" hidden="1" customHeight="1" x14ac:dyDescent="0.35">
      <c r="C33" s="19" t="s">
        <v>74</v>
      </c>
    </row>
    <row r="34" spans="3:10" hidden="1" x14ac:dyDescent="0.35"/>
    <row r="35" spans="3:10" hidden="1" x14ac:dyDescent="0.35"/>
    <row r="42" spans="3:10" x14ac:dyDescent="0.35">
      <c r="J42" s="19" t="s">
        <v>75</v>
      </c>
    </row>
    <row r="43" spans="3:10" x14ac:dyDescent="0.35">
      <c r="J43" s="19" t="s">
        <v>76</v>
      </c>
    </row>
    <row r="44" spans="3:10" x14ac:dyDescent="0.35">
      <c r="J44" s="1" t="s">
        <v>77</v>
      </c>
    </row>
    <row r="45" spans="3:10" x14ac:dyDescent="0.35">
      <c r="J45" s="1" t="s">
        <v>78</v>
      </c>
    </row>
    <row r="46" spans="3:10" x14ac:dyDescent="0.35">
      <c r="J46" s="1"/>
    </row>
    <row r="47" spans="3:10" x14ac:dyDescent="0.35">
      <c r="J47" s="1"/>
    </row>
  </sheetData>
  <phoneticPr fontId="1"/>
  <pageMargins left="0.70866141732283472" right="0.70866141732283472" top="0.15748031496062989" bottom="0.15748031496062989" header="0.31496062992125978" footer="0.31496062992125978"/>
  <pageSetup paperSize="9"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pageSetUpPr fitToPage="1"/>
  </sheetPr>
  <dimension ref="A1:AB70"/>
  <sheetViews>
    <sheetView zoomScaleNormal="100" workbookViewId="0">
      <selection activeCell="R6" sqref="R6"/>
    </sheetView>
  </sheetViews>
  <sheetFormatPr defaultRowHeight="15" x14ac:dyDescent="0.35"/>
  <cols>
    <col min="1" max="1" width="9.42578125" style="27" customWidth="1"/>
    <col min="2" max="4" width="13" style="27" hidden="1" customWidth="1"/>
    <col min="5" max="5" width="11.7109375" style="24" customWidth="1"/>
    <col min="6" max="6" width="12.140625" style="24" customWidth="1"/>
    <col min="7" max="8" width="13" style="27" hidden="1" customWidth="1"/>
    <col min="9" max="9" width="1.28515625" style="27" hidden="1" customWidth="1"/>
    <col min="10" max="10" width="8" style="27" customWidth="1"/>
    <col min="11" max="11" width="12.28515625" style="24" hidden="1" customWidth="1"/>
    <col min="12" max="12" width="5.140625" style="27" customWidth="1"/>
    <col min="14" max="16" width="13" style="27" hidden="1" customWidth="1"/>
    <col min="17" max="17" width="10.85546875" style="24" customWidth="1"/>
    <col min="18" max="18" width="13.7109375" style="24" customWidth="1"/>
    <col min="19" max="21" width="13" style="27" hidden="1" customWidth="1"/>
    <col min="22" max="22" width="7.7109375" style="28" customWidth="1"/>
    <col min="23" max="23" width="10.140625" style="24" hidden="1" customWidth="1"/>
    <col min="24" max="24" width="7.85546875" style="27" customWidth="1"/>
    <col min="26" max="26" width="10.140625" style="29" bestFit="1" customWidth="1"/>
  </cols>
  <sheetData>
    <row r="1" spans="1:28" ht="31.5" customHeight="1" x14ac:dyDescent="0.35">
      <c r="A1" s="25" t="s">
        <v>79</v>
      </c>
      <c r="B1"/>
      <c r="C1"/>
      <c r="D1"/>
      <c r="G1"/>
      <c r="H1"/>
      <c r="I1"/>
      <c r="J1"/>
      <c r="L1"/>
      <c r="N1"/>
      <c r="O1"/>
      <c r="P1"/>
      <c r="S1"/>
      <c r="T1"/>
      <c r="U1"/>
    </row>
    <row r="2" spans="1:28" x14ac:dyDescent="0.35">
      <c r="A2" t="s">
        <v>80</v>
      </c>
    </row>
    <row r="3" spans="1:28" ht="27" customHeight="1" x14ac:dyDescent="0.35">
      <c r="A3" s="2" t="s">
        <v>81</v>
      </c>
      <c r="B3" s="2"/>
      <c r="C3" s="2"/>
      <c r="D3" s="2"/>
      <c r="E3" s="6"/>
      <c r="M3" s="3" t="s">
        <v>82</v>
      </c>
      <c r="N3" s="3"/>
      <c r="O3" s="3"/>
      <c r="P3" s="3"/>
      <c r="Q3" s="9"/>
    </row>
    <row r="4" spans="1:28" s="19" customFormat="1" ht="34.5" customHeight="1" x14ac:dyDescent="0.35">
      <c r="A4" s="4" t="s">
        <v>83</v>
      </c>
      <c r="B4" s="30" t="s">
        <v>84</v>
      </c>
      <c r="C4" s="30" t="s">
        <v>85</v>
      </c>
      <c r="D4" s="30" t="s">
        <v>86</v>
      </c>
      <c r="E4" s="7" t="s">
        <v>87</v>
      </c>
      <c r="F4" s="8" t="s">
        <v>88</v>
      </c>
      <c r="G4" s="30" t="s">
        <v>89</v>
      </c>
      <c r="H4" s="30" t="s">
        <v>90</v>
      </c>
      <c r="I4" s="30" t="s">
        <v>91</v>
      </c>
      <c r="J4" s="30" t="s">
        <v>92</v>
      </c>
      <c r="K4" s="7" t="s">
        <v>93</v>
      </c>
      <c r="L4" s="26"/>
      <c r="M4" s="4" t="s">
        <v>83</v>
      </c>
      <c r="N4" s="30" t="s">
        <v>84</v>
      </c>
      <c r="O4" s="30" t="s">
        <v>85</v>
      </c>
      <c r="P4" s="30" t="s">
        <v>86</v>
      </c>
      <c r="Q4" s="7" t="s">
        <v>87</v>
      </c>
      <c r="R4" s="8" t="s">
        <v>88</v>
      </c>
      <c r="S4" s="30" t="s">
        <v>89</v>
      </c>
      <c r="T4" s="30" t="s">
        <v>90</v>
      </c>
      <c r="U4" s="30" t="s">
        <v>91</v>
      </c>
      <c r="V4" s="30" t="s">
        <v>92</v>
      </c>
      <c r="W4" s="7" t="s">
        <v>93</v>
      </c>
      <c r="Y4" s="4" t="s">
        <v>83</v>
      </c>
      <c r="Z4" s="36">
        <v>160</v>
      </c>
      <c r="AA4" s="37" t="s">
        <v>94</v>
      </c>
    </row>
    <row r="5" spans="1:28" x14ac:dyDescent="0.35">
      <c r="A5" s="31" t="str">
        <f>fl!B12</f>
        <v>'2018/01</v>
      </c>
      <c r="B5" s="32">
        <v>0</v>
      </c>
      <c r="C5" s="32" t="s">
        <v>95</v>
      </c>
      <c r="D5" s="32">
        <v>0</v>
      </c>
      <c r="E5" s="16">
        <f>INT(fl!F12)</f>
        <v>204800</v>
      </c>
      <c r="F5" s="16">
        <f>INT(fl!G12)</f>
        <v>71130</v>
      </c>
      <c r="G5" s="32">
        <v>0</v>
      </c>
      <c r="H5" s="32">
        <v>1768800</v>
      </c>
      <c r="I5" s="32">
        <v>330248</v>
      </c>
      <c r="J5" s="33">
        <f t="shared" ref="J5:J36" si="0">IFERROR(F5*1000/E5,0)</f>
        <v>347.314453125</v>
      </c>
      <c r="K5" s="16"/>
      <c r="M5" s="31" t="str">
        <f t="shared" ref="M5:M36" si="1">A5</f>
        <v>'2018/01</v>
      </c>
      <c r="N5" s="5">
        <v>0</v>
      </c>
      <c r="O5" s="5" t="s">
        <v>95</v>
      </c>
      <c r="P5" s="5">
        <v>0</v>
      </c>
      <c r="Q5" s="16">
        <f>INT(fa!F12)</f>
        <v>1894409</v>
      </c>
      <c r="R5" s="16">
        <f>INT(fa!G12)</f>
        <v>687116</v>
      </c>
      <c r="S5" s="5">
        <v>0</v>
      </c>
      <c r="T5" s="5">
        <v>14692860</v>
      </c>
      <c r="U5" s="5">
        <v>2820038</v>
      </c>
      <c r="V5" s="33">
        <f t="shared" ref="V5:V36" si="2">IFERROR(R5*1000/Q5,0)</f>
        <v>362.70731399608002</v>
      </c>
      <c r="W5" s="16"/>
      <c r="Y5" s="31" t="str">
        <f t="shared" ref="Y5:Y36" si="3">A5</f>
        <v>'2018/01</v>
      </c>
      <c r="Z5" s="36">
        <v>160</v>
      </c>
      <c r="AA5" s="38">
        <f t="shared" ref="AA5:AA36" si="4">$Z$4+Z5</f>
        <v>320</v>
      </c>
      <c r="AB5" s="34"/>
    </row>
    <row r="6" spans="1:28" x14ac:dyDescent="0.35">
      <c r="A6" s="31" t="str">
        <f>fl!B13</f>
        <v>'2018/02</v>
      </c>
      <c r="B6" s="32">
        <v>1</v>
      </c>
      <c r="C6" s="32" t="s">
        <v>95</v>
      </c>
      <c r="D6" s="32">
        <v>1</v>
      </c>
      <c r="E6" s="16">
        <f>INT(fl!F13)</f>
        <v>138400</v>
      </c>
      <c r="F6" s="16">
        <f>INT(fl!G13)</f>
        <v>43184</v>
      </c>
      <c r="G6" s="32">
        <v>0</v>
      </c>
      <c r="H6" s="32">
        <v>1768800</v>
      </c>
      <c r="I6" s="32">
        <v>330248</v>
      </c>
      <c r="J6" s="33">
        <f t="shared" si="0"/>
        <v>312.02312138728325</v>
      </c>
      <c r="K6" s="16"/>
      <c r="M6" s="31" t="str">
        <f t="shared" si="1"/>
        <v>'2018/02</v>
      </c>
      <c r="N6" s="5">
        <v>1</v>
      </c>
      <c r="O6" s="5" t="s">
        <v>95</v>
      </c>
      <c r="P6" s="5">
        <v>1</v>
      </c>
      <c r="Q6" s="16">
        <f>INT(fa!F13)</f>
        <v>2221763</v>
      </c>
      <c r="R6" s="16">
        <f>INT(fa!G13)</f>
        <v>765935</v>
      </c>
      <c r="S6" s="5">
        <v>0</v>
      </c>
      <c r="T6" s="5">
        <v>14692860</v>
      </c>
      <c r="U6" s="5">
        <v>2820038</v>
      </c>
      <c r="V6" s="33">
        <f t="shared" si="2"/>
        <v>344.74199093242618</v>
      </c>
      <c r="W6" s="16"/>
      <c r="Y6" s="31" t="str">
        <f t="shared" si="3"/>
        <v>'2018/02</v>
      </c>
      <c r="Z6" s="36">
        <v>160</v>
      </c>
      <c r="AA6" s="38">
        <f t="shared" si="4"/>
        <v>320</v>
      </c>
      <c r="AB6" s="34"/>
    </row>
    <row r="7" spans="1:28" x14ac:dyDescent="0.35">
      <c r="A7" s="31" t="str">
        <f>fl!B14</f>
        <v>'2018/03</v>
      </c>
      <c r="B7" s="32">
        <v>2</v>
      </c>
      <c r="C7" s="32" t="s">
        <v>95</v>
      </c>
      <c r="D7" s="32">
        <v>2</v>
      </c>
      <c r="E7" s="16">
        <f>INT(fl!F14)</f>
        <v>140800</v>
      </c>
      <c r="F7" s="16">
        <f>INT(fl!G14)</f>
        <v>37831</v>
      </c>
      <c r="G7" s="32">
        <v>0</v>
      </c>
      <c r="H7" s="32">
        <v>1768800</v>
      </c>
      <c r="I7" s="32">
        <v>330248</v>
      </c>
      <c r="J7" s="33">
        <f t="shared" si="0"/>
        <v>268.68607954545456</v>
      </c>
      <c r="K7" s="16"/>
      <c r="M7" s="31" t="str">
        <f t="shared" si="1"/>
        <v>'2018/03</v>
      </c>
      <c r="N7" s="5">
        <v>2</v>
      </c>
      <c r="O7" s="5" t="s">
        <v>95</v>
      </c>
      <c r="P7" s="5">
        <v>2</v>
      </c>
      <c r="Q7" s="16">
        <f>INT(fa!F14)</f>
        <v>2254813</v>
      </c>
      <c r="R7" s="16">
        <f>INT(fa!G14)</f>
        <v>675644</v>
      </c>
      <c r="S7" s="5">
        <v>0</v>
      </c>
      <c r="T7" s="5">
        <v>14692860</v>
      </c>
      <c r="U7" s="5">
        <v>2820038</v>
      </c>
      <c r="V7" s="33">
        <f t="shared" si="2"/>
        <v>299.6452477433827</v>
      </c>
      <c r="W7" s="16"/>
      <c r="Y7" s="31" t="str">
        <f t="shared" si="3"/>
        <v>'2018/03</v>
      </c>
      <c r="Z7" s="36">
        <v>160</v>
      </c>
      <c r="AA7" s="38">
        <f t="shared" si="4"/>
        <v>320</v>
      </c>
      <c r="AB7" s="34"/>
    </row>
    <row r="8" spans="1:28" x14ac:dyDescent="0.35">
      <c r="A8" s="31" t="str">
        <f>fl!B15</f>
        <v>'2018/04</v>
      </c>
      <c r="B8" s="32">
        <v>3</v>
      </c>
      <c r="C8" s="32" t="s">
        <v>95</v>
      </c>
      <c r="D8" s="32">
        <v>3</v>
      </c>
      <c r="E8" s="16">
        <f>INT(fl!F15)</f>
        <v>166400</v>
      </c>
      <c r="F8" s="16">
        <f>INT(fl!G15)</f>
        <v>44917</v>
      </c>
      <c r="G8" s="32">
        <v>0</v>
      </c>
      <c r="H8" s="32">
        <v>1768800</v>
      </c>
      <c r="I8" s="32">
        <v>330248</v>
      </c>
      <c r="J8" s="33">
        <f t="shared" si="0"/>
        <v>269.93389423076923</v>
      </c>
      <c r="K8" s="16"/>
      <c r="M8" s="31" t="str">
        <f t="shared" si="1"/>
        <v>'2018/04</v>
      </c>
      <c r="N8" s="5">
        <v>3</v>
      </c>
      <c r="O8" s="5" t="s">
        <v>95</v>
      </c>
      <c r="P8" s="5">
        <v>3</v>
      </c>
      <c r="Q8" s="16">
        <f>INT(fa!F15)</f>
        <v>579910</v>
      </c>
      <c r="R8" s="16">
        <f>INT(fa!G15)</f>
        <v>164463</v>
      </c>
      <c r="S8" s="5">
        <v>0</v>
      </c>
      <c r="T8" s="5">
        <v>14692860</v>
      </c>
      <c r="U8" s="5">
        <v>2820038</v>
      </c>
      <c r="V8" s="33">
        <f t="shared" si="2"/>
        <v>283.60090358848788</v>
      </c>
      <c r="W8" s="16"/>
      <c r="Y8" s="31" t="str">
        <f t="shared" si="3"/>
        <v>'2018/04</v>
      </c>
      <c r="Z8" s="36">
        <v>160</v>
      </c>
      <c r="AA8" s="38">
        <f t="shared" si="4"/>
        <v>320</v>
      </c>
      <c r="AB8" s="34"/>
    </row>
    <row r="9" spans="1:28" x14ac:dyDescent="0.35">
      <c r="A9" s="31" t="str">
        <f>fl!B16</f>
        <v>'2018/05</v>
      </c>
      <c r="B9" s="32">
        <v>4</v>
      </c>
      <c r="C9" s="32" t="s">
        <v>95</v>
      </c>
      <c r="D9" s="32">
        <v>4</v>
      </c>
      <c r="E9" s="16">
        <f>INT(fl!F16)</f>
        <v>224800</v>
      </c>
      <c r="F9" s="16">
        <f>INT(fl!G16)</f>
        <v>60343</v>
      </c>
      <c r="G9" s="32">
        <v>0</v>
      </c>
      <c r="H9" s="32">
        <v>1768800</v>
      </c>
      <c r="I9" s="32">
        <v>330248</v>
      </c>
      <c r="J9" s="33">
        <f t="shared" si="0"/>
        <v>268.4297153024911</v>
      </c>
      <c r="K9" s="16"/>
      <c r="M9" s="31" t="str">
        <f t="shared" si="1"/>
        <v>'2018/05</v>
      </c>
      <c r="N9" s="5">
        <v>4</v>
      </c>
      <c r="O9" s="5"/>
      <c r="P9" s="5">
        <v>4</v>
      </c>
      <c r="Q9" s="16">
        <f>INT(fa!F16)</f>
        <v>2319795</v>
      </c>
      <c r="R9" s="16">
        <f>INT(fa!G16)</f>
        <v>638540</v>
      </c>
      <c r="S9" s="5">
        <v>0</v>
      </c>
      <c r="T9" s="5">
        <v>14692860</v>
      </c>
      <c r="U9" s="5">
        <v>2820038</v>
      </c>
      <c r="V9" s="33">
        <f t="shared" si="2"/>
        <v>275.2570809058559</v>
      </c>
      <c r="W9" s="16"/>
      <c r="Y9" s="31" t="str">
        <f t="shared" si="3"/>
        <v>'2018/05</v>
      </c>
      <c r="Z9" s="36">
        <v>130</v>
      </c>
      <c r="AA9" s="38">
        <f t="shared" si="4"/>
        <v>290</v>
      </c>
      <c r="AB9" s="34"/>
    </row>
    <row r="10" spans="1:28" x14ac:dyDescent="0.35">
      <c r="A10" s="31" t="str">
        <f>fl!B17</f>
        <v>'2018/06</v>
      </c>
      <c r="B10" s="32">
        <v>5</v>
      </c>
      <c r="C10" s="32" t="s">
        <v>95</v>
      </c>
      <c r="D10" s="32">
        <v>5</v>
      </c>
      <c r="E10" s="16">
        <f>INT(fl!F17)</f>
        <v>308000</v>
      </c>
      <c r="F10" s="16">
        <f>INT(fl!G17)</f>
        <v>81852</v>
      </c>
      <c r="G10" s="32">
        <v>0</v>
      </c>
      <c r="H10" s="32">
        <v>1768800</v>
      </c>
      <c r="I10" s="32">
        <v>330248</v>
      </c>
      <c r="J10" s="33">
        <f t="shared" si="0"/>
        <v>265.75324675324674</v>
      </c>
      <c r="K10" s="16"/>
      <c r="M10" s="31" t="str">
        <f t="shared" si="1"/>
        <v>'2018/06</v>
      </c>
      <c r="N10" s="5">
        <v>5</v>
      </c>
      <c r="O10" s="5" t="s">
        <v>95</v>
      </c>
      <c r="P10" s="5">
        <v>5</v>
      </c>
      <c r="Q10" s="16">
        <f>INT(fa!F17)</f>
        <v>1376394</v>
      </c>
      <c r="R10" s="16">
        <f>INT(fa!G17)</f>
        <v>366140</v>
      </c>
      <c r="S10" s="5">
        <v>0</v>
      </c>
      <c r="T10" s="5">
        <v>14692860</v>
      </c>
      <c r="U10" s="5">
        <v>2820038</v>
      </c>
      <c r="V10" s="33">
        <f t="shared" si="2"/>
        <v>266.01394658796829</v>
      </c>
      <c r="W10" s="16"/>
      <c r="Y10" s="31" t="str">
        <f t="shared" si="3"/>
        <v>'2018/06</v>
      </c>
      <c r="Z10" s="36">
        <v>130</v>
      </c>
      <c r="AA10" s="38">
        <f t="shared" si="4"/>
        <v>290</v>
      </c>
      <c r="AB10" s="34"/>
    </row>
    <row r="11" spans="1:28" x14ac:dyDescent="0.35">
      <c r="A11" s="31" t="str">
        <f>fl!B18</f>
        <v>'2018/07</v>
      </c>
      <c r="B11" s="32">
        <v>6</v>
      </c>
      <c r="C11" s="32" t="s">
        <v>95</v>
      </c>
      <c r="D11" s="32">
        <v>6</v>
      </c>
      <c r="E11" s="16">
        <f>INT(fl!F18)</f>
        <v>128000</v>
      </c>
      <c r="F11" s="16">
        <f>INT(fl!G18)</f>
        <v>32854</v>
      </c>
      <c r="G11" s="32">
        <v>0</v>
      </c>
      <c r="H11" s="32">
        <v>1768800</v>
      </c>
      <c r="I11" s="32">
        <v>330248</v>
      </c>
      <c r="J11" s="33">
        <f t="shared" si="0"/>
        <v>256.671875</v>
      </c>
      <c r="K11" s="16"/>
      <c r="M11" s="31" t="str">
        <f t="shared" si="1"/>
        <v>'2018/07</v>
      </c>
      <c r="N11" s="5">
        <v>6</v>
      </c>
      <c r="O11" s="5" t="s">
        <v>95</v>
      </c>
      <c r="P11" s="5">
        <v>6</v>
      </c>
      <c r="Q11" s="16">
        <f>INT(fa!F18)</f>
        <v>1689121</v>
      </c>
      <c r="R11" s="16">
        <f>INT(fa!G18)</f>
        <v>422232</v>
      </c>
      <c r="S11" s="5">
        <v>0</v>
      </c>
      <c r="T11" s="5">
        <v>14692860</v>
      </c>
      <c r="U11" s="5">
        <v>2820038</v>
      </c>
      <c r="V11" s="33">
        <f t="shared" si="2"/>
        <v>249.97143484688189</v>
      </c>
      <c r="W11" s="16"/>
      <c r="Y11" s="31" t="str">
        <f t="shared" si="3"/>
        <v>'2018/07</v>
      </c>
      <c r="Z11" s="36">
        <v>130</v>
      </c>
      <c r="AA11" s="38">
        <f t="shared" si="4"/>
        <v>290</v>
      </c>
      <c r="AB11" s="34"/>
    </row>
    <row r="12" spans="1:28" x14ac:dyDescent="0.35">
      <c r="A12" s="31" t="str">
        <f>fl!B19</f>
        <v>'2018/08</v>
      </c>
      <c r="B12" s="32">
        <v>7</v>
      </c>
      <c r="C12" s="32" t="s">
        <v>95</v>
      </c>
      <c r="D12" s="32">
        <v>7</v>
      </c>
      <c r="E12" s="16">
        <f>INT(fl!F19)</f>
        <v>151200</v>
      </c>
      <c r="F12" s="16">
        <f>INT(fl!G19)</f>
        <v>37929</v>
      </c>
      <c r="G12" s="32">
        <v>0</v>
      </c>
      <c r="H12" s="32">
        <v>1768800</v>
      </c>
      <c r="I12" s="32">
        <v>330248</v>
      </c>
      <c r="J12" s="33">
        <f t="shared" si="0"/>
        <v>250.85317460317461</v>
      </c>
      <c r="K12" s="16"/>
      <c r="M12" s="31" t="str">
        <f t="shared" si="1"/>
        <v>'2018/08</v>
      </c>
      <c r="N12" s="5">
        <v>7</v>
      </c>
      <c r="O12" s="5" t="s">
        <v>95</v>
      </c>
      <c r="P12" s="5">
        <v>7</v>
      </c>
      <c r="Q12" s="16">
        <f>INT(fa!F19)</f>
        <v>1609590</v>
      </c>
      <c r="R12" s="16">
        <f>INT(fa!G19)</f>
        <v>393133</v>
      </c>
      <c r="S12" s="5">
        <v>0</v>
      </c>
      <c r="T12" s="5">
        <v>14692860</v>
      </c>
      <c r="U12" s="5">
        <v>2820038</v>
      </c>
      <c r="V12" s="33">
        <f t="shared" si="2"/>
        <v>244.24418640771873</v>
      </c>
      <c r="W12" s="16"/>
      <c r="Y12" s="31" t="str">
        <f t="shared" si="3"/>
        <v>'2018/08</v>
      </c>
      <c r="Z12" s="36">
        <v>130</v>
      </c>
      <c r="AA12" s="38">
        <f t="shared" si="4"/>
        <v>290</v>
      </c>
      <c r="AB12" s="34"/>
    </row>
    <row r="13" spans="1:28" x14ac:dyDescent="0.35">
      <c r="A13" s="31" t="str">
        <f>fl!B20</f>
        <v>'2018/09</v>
      </c>
      <c r="B13" s="32">
        <v>8</v>
      </c>
      <c r="C13" s="32" t="s">
        <v>95</v>
      </c>
      <c r="D13" s="32">
        <v>8</v>
      </c>
      <c r="E13" s="16">
        <f>INT(fl!F20)</f>
        <v>159200</v>
      </c>
      <c r="F13" s="16">
        <f>INT(fl!G20)</f>
        <v>43164</v>
      </c>
      <c r="G13" s="32">
        <v>0</v>
      </c>
      <c r="H13" s="32">
        <v>1768800</v>
      </c>
      <c r="I13" s="32">
        <v>330248</v>
      </c>
      <c r="J13" s="33">
        <f t="shared" si="0"/>
        <v>271.13065326633165</v>
      </c>
      <c r="K13" s="16"/>
      <c r="M13" s="31" t="str">
        <f t="shared" si="1"/>
        <v>'2018/09</v>
      </c>
      <c r="N13" s="5">
        <v>8</v>
      </c>
      <c r="O13" s="5" t="s">
        <v>95</v>
      </c>
      <c r="P13" s="5">
        <v>8</v>
      </c>
      <c r="Q13" s="16">
        <f>INT(fa!F20)</f>
        <v>507250</v>
      </c>
      <c r="R13" s="16">
        <f>INT(fa!G20)</f>
        <v>129150</v>
      </c>
      <c r="S13" s="5">
        <v>0</v>
      </c>
      <c r="T13" s="5">
        <v>14692860</v>
      </c>
      <c r="U13" s="5">
        <v>2820038</v>
      </c>
      <c r="V13" s="33">
        <f t="shared" si="2"/>
        <v>254.60818137013308</v>
      </c>
      <c r="W13" s="16"/>
      <c r="Y13" s="31" t="str">
        <f t="shared" si="3"/>
        <v>'2018/09</v>
      </c>
      <c r="Z13" s="36">
        <v>110</v>
      </c>
      <c r="AA13" s="38">
        <f t="shared" si="4"/>
        <v>270</v>
      </c>
      <c r="AB13" s="34"/>
    </row>
    <row r="14" spans="1:28" x14ac:dyDescent="0.35">
      <c r="A14" s="31" t="str">
        <f>fl!B21</f>
        <v>'2018/10</v>
      </c>
      <c r="B14" s="32">
        <v>9</v>
      </c>
      <c r="C14" s="32" t="s">
        <v>95</v>
      </c>
      <c r="D14" s="32">
        <v>9</v>
      </c>
      <c r="E14" s="16">
        <f>INT(fl!F21)</f>
        <v>60800</v>
      </c>
      <c r="F14" s="16">
        <f>INT(fl!G21)</f>
        <v>16233</v>
      </c>
      <c r="G14" s="32">
        <v>0</v>
      </c>
      <c r="H14" s="32">
        <v>1768800</v>
      </c>
      <c r="I14" s="32">
        <v>330248</v>
      </c>
      <c r="J14" s="33">
        <f t="shared" si="0"/>
        <v>266.99013157894734</v>
      </c>
      <c r="K14" s="16"/>
      <c r="M14" s="31" t="str">
        <f t="shared" si="1"/>
        <v>'2018/10</v>
      </c>
      <c r="N14" s="5">
        <v>9</v>
      </c>
      <c r="O14" s="5" t="s">
        <v>95</v>
      </c>
      <c r="P14" s="5">
        <v>9</v>
      </c>
      <c r="Q14" s="16">
        <f>INT(fa!F21)</f>
        <v>2647034</v>
      </c>
      <c r="R14" s="16">
        <f>INT(fa!G21)</f>
        <v>653779</v>
      </c>
      <c r="S14" s="5">
        <v>0</v>
      </c>
      <c r="T14" s="5">
        <v>14692860</v>
      </c>
      <c r="U14" s="5">
        <v>2820038</v>
      </c>
      <c r="V14" s="33">
        <f t="shared" si="2"/>
        <v>246.9854939528544</v>
      </c>
      <c r="W14" s="16"/>
      <c r="Y14" s="31" t="str">
        <f t="shared" si="3"/>
        <v>'2018/10</v>
      </c>
      <c r="Z14" s="36">
        <v>110</v>
      </c>
      <c r="AA14" s="38">
        <f t="shared" si="4"/>
        <v>270</v>
      </c>
      <c r="AB14" s="34"/>
    </row>
    <row r="15" spans="1:28" x14ac:dyDescent="0.35">
      <c r="A15" s="31" t="str">
        <f>fl!B22</f>
        <v>'2018/11</v>
      </c>
      <c r="B15" s="32">
        <v>10</v>
      </c>
      <c r="C15" s="32" t="s">
        <v>95</v>
      </c>
      <c r="D15" s="32">
        <v>10</v>
      </c>
      <c r="E15" s="16">
        <f>INT(fl!F22)</f>
        <v>189600</v>
      </c>
      <c r="F15" s="16">
        <f>INT(fl!G22)</f>
        <v>51838</v>
      </c>
      <c r="G15" s="32">
        <v>0</v>
      </c>
      <c r="H15" s="32">
        <v>1768800</v>
      </c>
      <c r="I15" s="32">
        <v>330248</v>
      </c>
      <c r="J15" s="33">
        <f t="shared" si="0"/>
        <v>273.40717299578057</v>
      </c>
      <c r="K15" s="16"/>
      <c r="M15" s="31" t="str">
        <f t="shared" si="1"/>
        <v>'2018/11</v>
      </c>
      <c r="N15" s="5">
        <v>10</v>
      </c>
      <c r="O15" s="5" t="s">
        <v>95</v>
      </c>
      <c r="P15" s="5">
        <v>10</v>
      </c>
      <c r="Q15" s="16">
        <f>INT(fa!F22)</f>
        <v>514100</v>
      </c>
      <c r="R15" s="16">
        <f>INT(fa!G22)</f>
        <v>139311</v>
      </c>
      <c r="S15" s="5">
        <v>0</v>
      </c>
      <c r="T15" s="5">
        <v>14692860</v>
      </c>
      <c r="U15" s="5">
        <v>2820038</v>
      </c>
      <c r="V15" s="33">
        <f t="shared" si="2"/>
        <v>270.98035401672826</v>
      </c>
      <c r="W15" s="16"/>
      <c r="Y15" s="31" t="str">
        <f t="shared" si="3"/>
        <v>'2018/11</v>
      </c>
      <c r="Z15" s="36">
        <v>110</v>
      </c>
      <c r="AA15" s="38">
        <f t="shared" si="4"/>
        <v>270</v>
      </c>
      <c r="AB15" s="34"/>
    </row>
    <row r="16" spans="1:28" x14ac:dyDescent="0.35">
      <c r="A16" s="31" t="str">
        <f>fl!B23</f>
        <v>'2018/12</v>
      </c>
      <c r="B16" s="32">
        <v>11</v>
      </c>
      <c r="C16" s="32" t="s">
        <v>95</v>
      </c>
      <c r="D16" s="32">
        <v>11</v>
      </c>
      <c r="E16" s="16">
        <f>INT(fl!F23)</f>
        <v>125600</v>
      </c>
      <c r="F16" s="16">
        <f>INT(fl!G23)</f>
        <v>31306</v>
      </c>
      <c r="G16" s="32">
        <v>0</v>
      </c>
      <c r="H16" s="32">
        <v>1768800</v>
      </c>
      <c r="I16" s="32">
        <v>330248</v>
      </c>
      <c r="J16" s="33">
        <f t="shared" si="0"/>
        <v>249.25159235668789</v>
      </c>
      <c r="K16" s="16">
        <f>SUM(E5:E16)</f>
        <v>1997600</v>
      </c>
      <c r="M16" s="31" t="str">
        <f t="shared" si="1"/>
        <v>'2018/12</v>
      </c>
      <c r="N16" s="5">
        <v>11</v>
      </c>
      <c r="O16" s="5" t="s">
        <v>95</v>
      </c>
      <c r="P16" s="5">
        <v>11</v>
      </c>
      <c r="Q16" s="16">
        <f>INT(fa!F23)</f>
        <v>2501499</v>
      </c>
      <c r="R16" s="16">
        <f>INT(fa!G23)</f>
        <v>628229</v>
      </c>
      <c r="S16" s="5">
        <v>0</v>
      </c>
      <c r="T16" s="5">
        <v>14692860</v>
      </c>
      <c r="U16" s="5">
        <v>2820038</v>
      </c>
      <c r="V16" s="33">
        <f t="shared" si="2"/>
        <v>251.1410158468982</v>
      </c>
      <c r="W16" s="16"/>
      <c r="Y16" s="31" t="str">
        <f t="shared" si="3"/>
        <v>'2018/12</v>
      </c>
      <c r="Z16" s="36">
        <v>110</v>
      </c>
      <c r="AA16" s="38">
        <f t="shared" si="4"/>
        <v>270</v>
      </c>
      <c r="AB16" s="34"/>
    </row>
    <row r="17" spans="1:28" x14ac:dyDescent="0.35">
      <c r="A17" s="31" t="str">
        <f>fl!B24</f>
        <v>'2019/01</v>
      </c>
      <c r="B17" s="32">
        <v>12</v>
      </c>
      <c r="C17" s="32" t="s">
        <v>95</v>
      </c>
      <c r="D17" s="32">
        <v>12</v>
      </c>
      <c r="E17" s="16">
        <f>INT(fl!F24)</f>
        <v>128800</v>
      </c>
      <c r="F17" s="16">
        <f>INT(fl!G24)</f>
        <v>31035</v>
      </c>
      <c r="G17" s="32">
        <v>0</v>
      </c>
      <c r="H17" s="32">
        <v>1768800</v>
      </c>
      <c r="I17" s="32">
        <v>330248</v>
      </c>
      <c r="J17" s="33">
        <f t="shared" si="0"/>
        <v>240.95496894409939</v>
      </c>
      <c r="K17" s="16"/>
      <c r="M17" s="31" t="str">
        <f t="shared" si="1"/>
        <v>'2019/01</v>
      </c>
      <c r="N17" s="5">
        <v>12</v>
      </c>
      <c r="O17" s="5" t="s">
        <v>95</v>
      </c>
      <c r="P17" s="5">
        <v>12</v>
      </c>
      <c r="Q17" s="16">
        <f>INT(fa!F24)</f>
        <v>1702844</v>
      </c>
      <c r="R17" s="16">
        <f>INT(fa!G24)</f>
        <v>359767</v>
      </c>
      <c r="S17" s="5">
        <v>0</v>
      </c>
      <c r="T17" s="5">
        <v>14692860</v>
      </c>
      <c r="U17" s="5">
        <v>2820038</v>
      </c>
      <c r="V17" s="33">
        <f t="shared" si="2"/>
        <v>211.27419775387528</v>
      </c>
      <c r="W17" s="16"/>
      <c r="Y17" s="31" t="str">
        <f t="shared" si="3"/>
        <v>'2019/01</v>
      </c>
      <c r="Z17" s="36">
        <v>110</v>
      </c>
      <c r="AA17" s="38">
        <f t="shared" si="4"/>
        <v>270</v>
      </c>
      <c r="AB17" s="34"/>
    </row>
    <row r="18" spans="1:28" x14ac:dyDescent="0.35">
      <c r="A18" s="31" t="str">
        <f>fl!B25</f>
        <v>'2019/02</v>
      </c>
      <c r="B18" s="32">
        <v>13</v>
      </c>
      <c r="C18" s="32" t="s">
        <v>95</v>
      </c>
      <c r="D18" s="32">
        <v>13</v>
      </c>
      <c r="E18" s="16">
        <f>INT(fl!F25)</f>
        <v>129600</v>
      </c>
      <c r="F18" s="16">
        <f>INT(fl!G25)</f>
        <v>26754</v>
      </c>
      <c r="G18" s="32">
        <v>0</v>
      </c>
      <c r="H18" s="32">
        <v>1768800</v>
      </c>
      <c r="I18" s="32">
        <v>330248</v>
      </c>
      <c r="J18" s="33">
        <f t="shared" si="0"/>
        <v>206.43518518518519</v>
      </c>
      <c r="K18" s="16"/>
      <c r="M18" s="31" t="str">
        <f t="shared" si="1"/>
        <v>'2019/02</v>
      </c>
      <c r="N18" s="5">
        <v>13</v>
      </c>
      <c r="O18" s="5" t="s">
        <v>95</v>
      </c>
      <c r="P18" s="5">
        <v>13</v>
      </c>
      <c r="Q18" s="16">
        <f>INT(fa!F25)</f>
        <v>1435750</v>
      </c>
      <c r="R18" s="16">
        <f>INT(fa!G25)</f>
        <v>278094</v>
      </c>
      <c r="S18" s="5">
        <v>0</v>
      </c>
      <c r="T18" s="5">
        <v>14692860</v>
      </c>
      <c r="U18" s="5">
        <v>2820038</v>
      </c>
      <c r="V18" s="33">
        <f t="shared" si="2"/>
        <v>193.69249521156189</v>
      </c>
      <c r="W18" s="16"/>
      <c r="Y18" s="31" t="str">
        <f t="shared" si="3"/>
        <v>'2019/02</v>
      </c>
      <c r="Z18" s="36">
        <v>100</v>
      </c>
      <c r="AA18" s="38">
        <f t="shared" si="4"/>
        <v>260</v>
      </c>
      <c r="AB18" s="34"/>
    </row>
    <row r="19" spans="1:28" x14ac:dyDescent="0.35">
      <c r="A19" s="31" t="str">
        <f>fl!B26</f>
        <v>'2019/03</v>
      </c>
      <c r="B19" s="32">
        <v>14</v>
      </c>
      <c r="C19" s="32" t="s">
        <v>95</v>
      </c>
      <c r="D19" s="32">
        <v>14</v>
      </c>
      <c r="E19" s="16">
        <f>INT(fl!F26)</f>
        <v>110400</v>
      </c>
      <c r="F19" s="16">
        <f>INT(fl!G26)</f>
        <v>21845</v>
      </c>
      <c r="G19" s="32">
        <v>0</v>
      </c>
      <c r="H19" s="32">
        <v>1768800</v>
      </c>
      <c r="I19" s="32">
        <v>330248</v>
      </c>
      <c r="J19" s="33">
        <f t="shared" si="0"/>
        <v>197.87137681159419</v>
      </c>
      <c r="K19" s="16"/>
      <c r="M19" s="31" t="str">
        <f t="shared" si="1"/>
        <v>'2019/03</v>
      </c>
      <c r="N19" s="5">
        <v>14</v>
      </c>
      <c r="O19" s="5" t="s">
        <v>95</v>
      </c>
      <c r="P19" s="5">
        <v>14</v>
      </c>
      <c r="Q19" s="16">
        <f>INT(fa!F26)</f>
        <v>694340</v>
      </c>
      <c r="R19" s="16">
        <f>INT(fa!G26)</f>
        <v>140691</v>
      </c>
      <c r="S19" s="5">
        <v>0</v>
      </c>
      <c r="T19" s="5">
        <v>14692860</v>
      </c>
      <c r="U19" s="5">
        <v>2820038</v>
      </c>
      <c r="V19" s="33">
        <f t="shared" si="2"/>
        <v>202.62551487743755</v>
      </c>
      <c r="W19" s="16"/>
      <c r="Y19" s="31" t="str">
        <f t="shared" si="3"/>
        <v>'2019/03</v>
      </c>
      <c r="Z19" s="36">
        <v>90</v>
      </c>
      <c r="AA19" s="38">
        <f t="shared" si="4"/>
        <v>250</v>
      </c>
      <c r="AB19" s="34"/>
    </row>
    <row r="20" spans="1:28" x14ac:dyDescent="0.35">
      <c r="A20" s="31" t="str">
        <f>fl!B27</f>
        <v>'2019/04</v>
      </c>
      <c r="B20" s="32">
        <v>15</v>
      </c>
      <c r="C20" s="32" t="s">
        <v>95</v>
      </c>
      <c r="D20" s="32">
        <v>15</v>
      </c>
      <c r="E20" s="16">
        <f>INT(fl!F27)</f>
        <v>136800</v>
      </c>
      <c r="F20" s="16">
        <f>INT(fl!G27)</f>
        <v>26847</v>
      </c>
      <c r="G20" s="32">
        <v>0</v>
      </c>
      <c r="H20" s="32">
        <v>1768800</v>
      </c>
      <c r="I20" s="32">
        <v>330248</v>
      </c>
      <c r="J20" s="33">
        <f t="shared" si="0"/>
        <v>196.25</v>
      </c>
      <c r="K20" s="16"/>
      <c r="M20" s="31" t="str">
        <f t="shared" si="1"/>
        <v>'2019/04</v>
      </c>
      <c r="N20" s="5">
        <v>15</v>
      </c>
      <c r="O20" s="5" t="s">
        <v>95</v>
      </c>
      <c r="P20" s="5">
        <v>15</v>
      </c>
      <c r="Q20" s="16">
        <f>INT(fa!F27)</f>
        <v>2599026</v>
      </c>
      <c r="R20" s="16">
        <f>INT(fa!G27)</f>
        <v>482460</v>
      </c>
      <c r="S20" s="5">
        <v>0</v>
      </c>
      <c r="T20" s="5">
        <v>14692860</v>
      </c>
      <c r="U20" s="5">
        <v>2820038</v>
      </c>
      <c r="V20" s="33">
        <f t="shared" si="2"/>
        <v>185.63107871948952</v>
      </c>
      <c r="W20" s="16"/>
      <c r="Y20" s="31" t="str">
        <f t="shared" si="3"/>
        <v>'2019/04</v>
      </c>
      <c r="Z20" s="36">
        <v>80</v>
      </c>
      <c r="AA20" s="38">
        <f t="shared" si="4"/>
        <v>240</v>
      </c>
      <c r="AB20" s="34"/>
    </row>
    <row r="21" spans="1:28" x14ac:dyDescent="0.35">
      <c r="A21" s="31" t="str">
        <f>fl!B28</f>
        <v>'2019/05</v>
      </c>
      <c r="B21" s="32">
        <v>16</v>
      </c>
      <c r="C21" s="32" t="s">
        <v>95</v>
      </c>
      <c r="D21" s="32">
        <v>16</v>
      </c>
      <c r="E21" s="16">
        <f>INT(fl!F28)</f>
        <v>110500</v>
      </c>
      <c r="F21" s="16">
        <f>INT(fl!G28)</f>
        <v>20272</v>
      </c>
      <c r="G21" s="32">
        <v>0</v>
      </c>
      <c r="H21" s="32">
        <v>1768800</v>
      </c>
      <c r="I21" s="32">
        <v>330248</v>
      </c>
      <c r="J21" s="33">
        <f t="shared" si="0"/>
        <v>183.45701357466064</v>
      </c>
      <c r="K21" s="16"/>
      <c r="M21" s="31" t="str">
        <f t="shared" si="1"/>
        <v>'2019/05</v>
      </c>
      <c r="N21" s="5">
        <v>16</v>
      </c>
      <c r="O21" s="5" t="s">
        <v>95</v>
      </c>
      <c r="P21" s="5">
        <v>16</v>
      </c>
      <c r="Q21" s="16">
        <f>INT(fa!F28)</f>
        <v>1610866</v>
      </c>
      <c r="R21" s="16">
        <f>INT(fa!G28)</f>
        <v>287342</v>
      </c>
      <c r="S21" s="5">
        <v>0</v>
      </c>
      <c r="T21" s="5">
        <v>14692860</v>
      </c>
      <c r="U21" s="5">
        <v>2820038</v>
      </c>
      <c r="V21" s="33">
        <f t="shared" si="2"/>
        <v>178.37734485674164</v>
      </c>
      <c r="W21" s="16"/>
      <c r="Y21" s="31" t="str">
        <f t="shared" si="3"/>
        <v>'2019/05</v>
      </c>
      <c r="Z21" s="36">
        <v>70</v>
      </c>
      <c r="AA21" s="38">
        <f t="shared" si="4"/>
        <v>230</v>
      </c>
      <c r="AB21" s="34"/>
    </row>
    <row r="22" spans="1:28" x14ac:dyDescent="0.35">
      <c r="A22" s="31" t="str">
        <f>fl!B29</f>
        <v>'2019/06</v>
      </c>
      <c r="B22" s="32">
        <v>17</v>
      </c>
      <c r="C22" s="32" t="s">
        <v>95</v>
      </c>
      <c r="D22" s="32">
        <v>17</v>
      </c>
      <c r="E22" s="16">
        <f>INT(fl!F29)</f>
        <v>199200</v>
      </c>
      <c r="F22" s="16">
        <f>INT(fl!G29)</f>
        <v>39140</v>
      </c>
      <c r="G22" s="32">
        <v>0</v>
      </c>
      <c r="H22" s="32">
        <v>1768800</v>
      </c>
      <c r="I22" s="32">
        <v>330248</v>
      </c>
      <c r="J22" s="33">
        <f t="shared" si="0"/>
        <v>196.4859437751004</v>
      </c>
      <c r="K22" s="16"/>
      <c r="M22" s="31" t="str">
        <f t="shared" si="1"/>
        <v>'2019/06</v>
      </c>
      <c r="N22" s="5">
        <v>17</v>
      </c>
      <c r="O22" s="5" t="s">
        <v>95</v>
      </c>
      <c r="P22" s="5">
        <v>17</v>
      </c>
      <c r="Q22" s="16">
        <f>INT(fa!F29)</f>
        <v>2654013</v>
      </c>
      <c r="R22" s="16">
        <f>INT(fa!G29)</f>
        <v>430022</v>
      </c>
      <c r="S22" s="5">
        <v>0</v>
      </c>
      <c r="T22" s="5">
        <v>14692860</v>
      </c>
      <c r="U22" s="5">
        <v>2820038</v>
      </c>
      <c r="V22" s="33">
        <f t="shared" si="2"/>
        <v>162.02708878969318</v>
      </c>
      <c r="W22" s="16"/>
      <c r="Y22" s="31" t="str">
        <f t="shared" si="3"/>
        <v>'2019/06</v>
      </c>
      <c r="Z22" s="36">
        <v>60</v>
      </c>
      <c r="AA22" s="38">
        <f t="shared" si="4"/>
        <v>220</v>
      </c>
      <c r="AB22" s="34"/>
    </row>
    <row r="23" spans="1:28" x14ac:dyDescent="0.35">
      <c r="A23" s="31" t="str">
        <f>fl!B30</f>
        <v>'2019/07</v>
      </c>
      <c r="B23" s="32">
        <v>18</v>
      </c>
      <c r="C23" s="32" t="s">
        <v>95</v>
      </c>
      <c r="D23" s="32">
        <v>18</v>
      </c>
      <c r="E23" s="16">
        <f>INT(fl!F30)</f>
        <v>244000</v>
      </c>
      <c r="F23" s="16">
        <f>INT(fl!G30)</f>
        <v>37266</v>
      </c>
      <c r="G23" s="32">
        <v>0</v>
      </c>
      <c r="H23" s="32">
        <v>1768800</v>
      </c>
      <c r="I23" s="32">
        <v>330248</v>
      </c>
      <c r="J23" s="33">
        <f t="shared" si="0"/>
        <v>152.7295081967213</v>
      </c>
      <c r="K23" s="16"/>
      <c r="M23" s="31" t="str">
        <f t="shared" si="1"/>
        <v>'2019/07</v>
      </c>
      <c r="N23" s="5">
        <v>18</v>
      </c>
      <c r="O23" s="5" t="s">
        <v>95</v>
      </c>
      <c r="P23" s="5">
        <v>18</v>
      </c>
      <c r="Q23" s="16">
        <f>INT(fa!F30)</f>
        <v>1646784</v>
      </c>
      <c r="R23" s="16">
        <f>INT(fa!G30)</f>
        <v>249599</v>
      </c>
      <c r="S23" s="5">
        <v>0</v>
      </c>
      <c r="T23" s="5">
        <v>14692860</v>
      </c>
      <c r="U23" s="5">
        <v>2820038</v>
      </c>
      <c r="V23" s="33">
        <f t="shared" si="2"/>
        <v>151.56754012669543</v>
      </c>
      <c r="W23" s="16"/>
      <c r="Y23" s="31" t="str">
        <f t="shared" si="3"/>
        <v>'2019/07</v>
      </c>
      <c r="Z23" s="36">
        <v>50</v>
      </c>
      <c r="AA23" s="38">
        <f t="shared" si="4"/>
        <v>210</v>
      </c>
      <c r="AB23" s="34"/>
    </row>
    <row r="24" spans="1:28" x14ac:dyDescent="0.35">
      <c r="A24" s="31" t="str">
        <f>fl!B31</f>
        <v>'2019/08</v>
      </c>
      <c r="B24" s="32">
        <v>19</v>
      </c>
      <c r="C24" s="32" t="s">
        <v>95</v>
      </c>
      <c r="D24" s="32">
        <v>19</v>
      </c>
      <c r="E24" s="16">
        <f>INT(fl!F31)</f>
        <v>227200</v>
      </c>
      <c r="F24" s="16">
        <f>INT(fl!G31)</f>
        <v>36457</v>
      </c>
      <c r="G24" s="32">
        <v>0</v>
      </c>
      <c r="H24" s="32">
        <v>1768800</v>
      </c>
      <c r="I24" s="32">
        <v>330248</v>
      </c>
      <c r="J24" s="33">
        <f t="shared" si="0"/>
        <v>160.46214788732394</v>
      </c>
      <c r="K24" s="16"/>
      <c r="M24" s="31" t="str">
        <f t="shared" si="1"/>
        <v>'2019/08</v>
      </c>
      <c r="N24" s="5">
        <v>19</v>
      </c>
      <c r="O24" s="5" t="s">
        <v>95</v>
      </c>
      <c r="P24" s="5">
        <v>19</v>
      </c>
      <c r="Q24" s="16">
        <f>INT(fa!F31)</f>
        <v>550800</v>
      </c>
      <c r="R24" s="16">
        <f>INT(fa!G31)</f>
        <v>79587</v>
      </c>
      <c r="S24" s="5">
        <v>0</v>
      </c>
      <c r="T24" s="5">
        <v>14692860</v>
      </c>
      <c r="U24" s="5">
        <v>2820038</v>
      </c>
      <c r="V24" s="33">
        <f t="shared" si="2"/>
        <v>144.49346405228758</v>
      </c>
      <c r="W24" s="16"/>
      <c r="Y24" s="31" t="str">
        <f t="shared" si="3"/>
        <v>'2019/08</v>
      </c>
      <c r="Z24" s="36">
        <v>30</v>
      </c>
      <c r="AA24" s="38">
        <f t="shared" si="4"/>
        <v>190</v>
      </c>
      <c r="AB24" s="34"/>
    </row>
    <row r="25" spans="1:28" x14ac:dyDescent="0.35">
      <c r="A25" s="31" t="str">
        <f>fl!B32</f>
        <v>'2019/09</v>
      </c>
      <c r="B25" s="32">
        <v>20</v>
      </c>
      <c r="C25" s="32" t="s">
        <v>95</v>
      </c>
      <c r="D25" s="32">
        <v>20</v>
      </c>
      <c r="E25" s="16">
        <f>INT(fl!F32)</f>
        <v>288900</v>
      </c>
      <c r="F25" s="16">
        <f>INT(fl!G32)</f>
        <v>49279</v>
      </c>
      <c r="G25" s="32">
        <v>0</v>
      </c>
      <c r="H25" s="32">
        <v>1768800</v>
      </c>
      <c r="I25" s="32">
        <v>330248</v>
      </c>
      <c r="J25" s="33">
        <f t="shared" si="0"/>
        <v>170.57459328487366</v>
      </c>
      <c r="K25" s="16"/>
      <c r="M25" s="31" t="str">
        <f t="shared" si="1"/>
        <v>'2019/09</v>
      </c>
      <c r="N25" s="5">
        <v>20</v>
      </c>
      <c r="O25" s="5" t="s">
        <v>95</v>
      </c>
      <c r="P25" s="5">
        <v>20</v>
      </c>
      <c r="Q25" s="16">
        <f>INT(fa!F32)</f>
        <v>1601312</v>
      </c>
      <c r="R25" s="16">
        <f>INT(fa!G32)</f>
        <v>230032</v>
      </c>
      <c r="S25" s="5">
        <v>0</v>
      </c>
      <c r="T25" s="5">
        <v>14692860</v>
      </c>
      <c r="U25" s="5">
        <v>2820038</v>
      </c>
      <c r="V25" s="33">
        <f t="shared" si="2"/>
        <v>143.65220519174278</v>
      </c>
      <c r="W25" s="16"/>
      <c r="Y25" s="31" t="str">
        <f t="shared" si="3"/>
        <v>'2019/09</v>
      </c>
      <c r="Z25" s="36">
        <v>30</v>
      </c>
      <c r="AA25" s="38">
        <f t="shared" si="4"/>
        <v>190</v>
      </c>
      <c r="AB25" s="34"/>
    </row>
    <row r="26" spans="1:28" x14ac:dyDescent="0.35">
      <c r="A26" s="31" t="str">
        <f>fl!B33</f>
        <v>'2019/10</v>
      </c>
      <c r="B26" s="32">
        <v>21</v>
      </c>
      <c r="C26" s="32" t="s">
        <v>95</v>
      </c>
      <c r="D26" s="32">
        <v>21</v>
      </c>
      <c r="E26" s="16">
        <f>INT(fl!F33)</f>
        <v>130400</v>
      </c>
      <c r="F26" s="16">
        <f>INT(fl!G33)</f>
        <v>23947</v>
      </c>
      <c r="G26" s="32">
        <v>0</v>
      </c>
      <c r="H26" s="32">
        <v>1768800</v>
      </c>
      <c r="I26" s="32">
        <v>330248</v>
      </c>
      <c r="J26" s="33">
        <f t="shared" si="0"/>
        <v>183.64263803680981</v>
      </c>
      <c r="K26" s="16"/>
      <c r="M26" s="31" t="str">
        <f t="shared" si="1"/>
        <v>'2019/10</v>
      </c>
      <c r="N26" s="5">
        <v>21</v>
      </c>
      <c r="O26" s="5" t="s">
        <v>95</v>
      </c>
      <c r="P26" s="5">
        <v>21</v>
      </c>
      <c r="Q26" s="16">
        <f>INT(fa!F33)</f>
        <v>1495637</v>
      </c>
      <c r="R26" s="16">
        <f>INT(fa!G33)</f>
        <v>249497</v>
      </c>
      <c r="S26" s="5">
        <v>0</v>
      </c>
      <c r="T26" s="5">
        <v>14692860</v>
      </c>
      <c r="U26" s="5">
        <v>2820038</v>
      </c>
      <c r="V26" s="33">
        <f t="shared" si="2"/>
        <v>166.81654706322456</v>
      </c>
      <c r="W26" s="16"/>
      <c r="Y26" s="31" t="str">
        <f t="shared" si="3"/>
        <v>'2019/10</v>
      </c>
      <c r="Z26" s="36">
        <v>30</v>
      </c>
      <c r="AA26" s="38">
        <f t="shared" si="4"/>
        <v>190</v>
      </c>
      <c r="AB26" s="34"/>
    </row>
    <row r="27" spans="1:28" x14ac:dyDescent="0.35">
      <c r="A27" s="31" t="str">
        <f>fl!B34</f>
        <v>'2019/11</v>
      </c>
      <c r="B27" s="32">
        <v>22</v>
      </c>
      <c r="C27" s="32" t="s">
        <v>95</v>
      </c>
      <c r="D27" s="32">
        <v>22</v>
      </c>
      <c r="E27" s="16">
        <f>INT(fl!F34)</f>
        <v>168900</v>
      </c>
      <c r="F27" s="16">
        <f>INT(fl!G34)</f>
        <v>28191</v>
      </c>
      <c r="G27" s="32">
        <v>0</v>
      </c>
      <c r="H27" s="32">
        <v>1768800</v>
      </c>
      <c r="I27" s="32">
        <v>330248</v>
      </c>
      <c r="J27" s="33">
        <f t="shared" si="0"/>
        <v>166.9094138543517</v>
      </c>
      <c r="K27" s="16"/>
      <c r="M27" s="31" t="str">
        <f t="shared" si="1"/>
        <v>'2019/11</v>
      </c>
      <c r="N27" s="5">
        <v>22</v>
      </c>
      <c r="O27" s="5" t="s">
        <v>95</v>
      </c>
      <c r="P27" s="5">
        <v>22</v>
      </c>
      <c r="Q27" s="16">
        <f>INT(fa!F34)</f>
        <v>513650</v>
      </c>
      <c r="R27" s="16">
        <f>INT(fa!G34)</f>
        <v>86921</v>
      </c>
      <c r="S27" s="5">
        <v>0</v>
      </c>
      <c r="T27" s="5">
        <v>14692860</v>
      </c>
      <c r="U27" s="5">
        <v>2820038</v>
      </c>
      <c r="V27" s="33">
        <f t="shared" si="2"/>
        <v>169.22223303806095</v>
      </c>
      <c r="W27" s="16"/>
      <c r="Y27" s="31" t="str">
        <f t="shared" si="3"/>
        <v>'2019/11</v>
      </c>
      <c r="Z27" s="36">
        <v>30</v>
      </c>
      <c r="AA27" s="38">
        <f t="shared" si="4"/>
        <v>190</v>
      </c>
      <c r="AB27" s="34"/>
    </row>
    <row r="28" spans="1:28" x14ac:dyDescent="0.35">
      <c r="A28" s="31" t="str">
        <f>fl!B35</f>
        <v>'2019/12</v>
      </c>
      <c r="B28" s="32">
        <v>23</v>
      </c>
      <c r="C28" s="32" t="s">
        <v>95</v>
      </c>
      <c r="D28" s="32">
        <v>23</v>
      </c>
      <c r="E28" s="16">
        <f>INT(fl!F35)</f>
        <v>129600</v>
      </c>
      <c r="F28" s="16">
        <f>INT(fl!G35)</f>
        <v>22031</v>
      </c>
      <c r="G28" s="32">
        <v>0</v>
      </c>
      <c r="H28" s="32">
        <v>1768800</v>
      </c>
      <c r="I28" s="32">
        <v>330248</v>
      </c>
      <c r="J28" s="33">
        <f t="shared" si="0"/>
        <v>169.99228395061729</v>
      </c>
      <c r="K28" s="16">
        <f>SUM(E17:E28)</f>
        <v>2004300</v>
      </c>
      <c r="M28" s="31" t="str">
        <f t="shared" si="1"/>
        <v>'2019/12</v>
      </c>
      <c r="N28" s="5">
        <v>23</v>
      </c>
      <c r="O28" s="5" t="s">
        <v>95</v>
      </c>
      <c r="P28" s="5">
        <v>23</v>
      </c>
      <c r="Q28" s="16">
        <f>INT(fa!F35)</f>
        <v>1397076</v>
      </c>
      <c r="R28" s="16">
        <f>INT(fa!G35)</f>
        <v>240024</v>
      </c>
      <c r="S28" s="5">
        <v>0</v>
      </c>
      <c r="T28" s="5">
        <v>14692860</v>
      </c>
      <c r="U28" s="5">
        <v>2820038</v>
      </c>
      <c r="V28" s="33">
        <f t="shared" si="2"/>
        <v>171.80454033996719</v>
      </c>
      <c r="W28" s="16"/>
      <c r="Y28" s="31" t="str">
        <f t="shared" si="3"/>
        <v>'2019/12</v>
      </c>
      <c r="Z28" s="36">
        <v>30</v>
      </c>
      <c r="AA28" s="38">
        <f t="shared" si="4"/>
        <v>190</v>
      </c>
      <c r="AB28" s="34"/>
    </row>
    <row r="29" spans="1:28" x14ac:dyDescent="0.35">
      <c r="A29" s="31" t="str">
        <f>fl!B36</f>
        <v>'2020/01</v>
      </c>
      <c r="B29" s="32">
        <v>24</v>
      </c>
      <c r="C29" s="32" t="s">
        <v>95</v>
      </c>
      <c r="D29" s="32">
        <v>24</v>
      </c>
      <c r="E29" s="16">
        <f>INT(fl!F36)</f>
        <v>111300</v>
      </c>
      <c r="F29" s="16">
        <f>INT(fl!G36)</f>
        <v>21334</v>
      </c>
      <c r="G29" s="32">
        <v>0</v>
      </c>
      <c r="H29" s="32">
        <v>1768800</v>
      </c>
      <c r="I29" s="32">
        <v>330248</v>
      </c>
      <c r="J29" s="33">
        <f t="shared" si="0"/>
        <v>191.68014375561546</v>
      </c>
      <c r="K29" s="16"/>
      <c r="M29" s="31" t="str">
        <f t="shared" si="1"/>
        <v>'2020/01</v>
      </c>
      <c r="N29" s="5">
        <v>24</v>
      </c>
      <c r="O29" s="5" t="s">
        <v>95</v>
      </c>
      <c r="P29" s="5">
        <v>24</v>
      </c>
      <c r="Q29" s="16">
        <f>INT(fa!F36)</f>
        <v>1609519</v>
      </c>
      <c r="R29" s="16">
        <f>INT(fa!G36)</f>
        <v>259120</v>
      </c>
      <c r="S29" s="5">
        <v>0</v>
      </c>
      <c r="T29" s="5">
        <v>14692860</v>
      </c>
      <c r="U29" s="5">
        <v>2820038</v>
      </c>
      <c r="V29" s="33">
        <f t="shared" si="2"/>
        <v>160.99219704768942</v>
      </c>
      <c r="W29" s="16"/>
      <c r="Y29" s="31" t="str">
        <f t="shared" si="3"/>
        <v>'2020/01</v>
      </c>
      <c r="Z29" s="36">
        <v>30</v>
      </c>
      <c r="AA29" s="38">
        <f t="shared" si="4"/>
        <v>190</v>
      </c>
      <c r="AB29" s="34"/>
    </row>
    <row r="30" spans="1:28" x14ac:dyDescent="0.35">
      <c r="A30" s="31" t="str">
        <f>fl!B37</f>
        <v>'2020/02</v>
      </c>
      <c r="B30" s="32">
        <v>25</v>
      </c>
      <c r="C30" s="32" t="s">
        <v>95</v>
      </c>
      <c r="D30" s="32">
        <v>25</v>
      </c>
      <c r="E30" s="16">
        <f>INT(fl!F37)</f>
        <v>20000</v>
      </c>
      <c r="F30" s="16">
        <f>INT(fl!G37)</f>
        <v>3118</v>
      </c>
      <c r="G30" s="32">
        <v>0</v>
      </c>
      <c r="H30" s="32">
        <v>1768800</v>
      </c>
      <c r="I30" s="32">
        <v>330248</v>
      </c>
      <c r="J30" s="33">
        <f t="shared" si="0"/>
        <v>155.9</v>
      </c>
      <c r="K30" s="16"/>
      <c r="M30" s="31" t="str">
        <f t="shared" si="1"/>
        <v>'2020/02</v>
      </c>
      <c r="N30" s="5">
        <v>25</v>
      </c>
      <c r="O30" s="5" t="s">
        <v>95</v>
      </c>
      <c r="P30" s="5">
        <v>25</v>
      </c>
      <c r="Q30" s="16">
        <f>INT(fa!F37)</f>
        <v>1322279</v>
      </c>
      <c r="R30" s="16">
        <f>INT(fa!G37)</f>
        <v>205119</v>
      </c>
      <c r="S30" s="5">
        <v>0</v>
      </c>
      <c r="T30" s="5">
        <v>14692860</v>
      </c>
      <c r="U30" s="5">
        <v>2820038</v>
      </c>
      <c r="V30" s="33">
        <f t="shared" si="2"/>
        <v>155.12535554145532</v>
      </c>
      <c r="W30" s="16"/>
      <c r="Y30" s="31" t="str">
        <f t="shared" si="3"/>
        <v>'2020/02</v>
      </c>
      <c r="Z30" s="36">
        <v>30</v>
      </c>
      <c r="AA30" s="38">
        <f t="shared" si="4"/>
        <v>190</v>
      </c>
      <c r="AB30" s="34"/>
    </row>
    <row r="31" spans="1:28" x14ac:dyDescent="0.35">
      <c r="A31" s="31" t="str">
        <f>fl!B38</f>
        <v>'2020/03</v>
      </c>
      <c r="B31" s="32">
        <v>26</v>
      </c>
      <c r="C31" s="32" t="s">
        <v>95</v>
      </c>
      <c r="D31" s="32">
        <v>26</v>
      </c>
      <c r="E31" s="16">
        <f>INT(fl!F38)</f>
        <v>262400</v>
      </c>
      <c r="F31" s="16">
        <f>INT(fl!G38)</f>
        <v>46997</v>
      </c>
      <c r="G31" s="32">
        <v>0</v>
      </c>
      <c r="H31" s="32">
        <v>1768800</v>
      </c>
      <c r="I31" s="32">
        <v>330248</v>
      </c>
      <c r="J31" s="33">
        <f t="shared" si="0"/>
        <v>179.10442073170731</v>
      </c>
      <c r="K31" s="16"/>
      <c r="M31" s="31" t="str">
        <f t="shared" si="1"/>
        <v>'2020/03</v>
      </c>
      <c r="N31" s="5">
        <v>26</v>
      </c>
      <c r="O31" s="5" t="s">
        <v>95</v>
      </c>
      <c r="P31" s="5">
        <v>26</v>
      </c>
      <c r="Q31" s="16">
        <f>INT(fa!F38)</f>
        <v>1165000</v>
      </c>
      <c r="R31" s="16">
        <f>INT(fa!G38)</f>
        <v>193095</v>
      </c>
      <c r="S31" s="5">
        <v>0</v>
      </c>
      <c r="T31" s="5">
        <v>14692860</v>
      </c>
      <c r="U31" s="5">
        <v>2820038</v>
      </c>
      <c r="V31" s="33">
        <f t="shared" si="2"/>
        <v>165.74678111587983</v>
      </c>
      <c r="W31" s="16"/>
      <c r="Y31" s="31" t="str">
        <f t="shared" si="3"/>
        <v>'2020/03</v>
      </c>
      <c r="Z31" s="36">
        <v>30</v>
      </c>
      <c r="AA31" s="38">
        <f t="shared" si="4"/>
        <v>190</v>
      </c>
      <c r="AB31" s="34"/>
    </row>
    <row r="32" spans="1:28" x14ac:dyDescent="0.35">
      <c r="A32" s="31" t="str">
        <f>fl!B39</f>
        <v>'2020/04</v>
      </c>
      <c r="B32" s="32"/>
      <c r="C32" s="32"/>
      <c r="D32" s="32"/>
      <c r="E32" s="16">
        <f>INT(fl!F39)</f>
        <v>216900</v>
      </c>
      <c r="F32" s="16">
        <f>INT(fl!G39)</f>
        <v>36513</v>
      </c>
      <c r="G32" s="32"/>
      <c r="H32" s="32"/>
      <c r="I32" s="32"/>
      <c r="J32" s="33">
        <f t="shared" si="0"/>
        <v>168.34024896265561</v>
      </c>
      <c r="K32" s="16"/>
      <c r="M32" s="31" t="str">
        <f t="shared" si="1"/>
        <v>'2020/04</v>
      </c>
      <c r="N32" s="5"/>
      <c r="O32" s="5"/>
      <c r="P32" s="5"/>
      <c r="Q32" s="16">
        <f>INT(fa!F39)</f>
        <v>1858703</v>
      </c>
      <c r="R32" s="16">
        <f>INT(fa!G39)</f>
        <v>287403</v>
      </c>
      <c r="S32" s="5"/>
      <c r="T32" s="5"/>
      <c r="U32" s="5"/>
      <c r="V32" s="33">
        <f t="shared" si="2"/>
        <v>154.62556417028432</v>
      </c>
      <c r="W32" s="16"/>
      <c r="Y32" s="31" t="str">
        <f t="shared" si="3"/>
        <v>'2020/04</v>
      </c>
      <c r="Z32" s="36">
        <v>30</v>
      </c>
      <c r="AA32" s="38">
        <f t="shared" si="4"/>
        <v>190</v>
      </c>
      <c r="AB32" s="34"/>
    </row>
    <row r="33" spans="1:28" x14ac:dyDescent="0.35">
      <c r="A33" s="31" t="str">
        <f>fl!B40</f>
        <v>'2020/05</v>
      </c>
      <c r="B33" s="32"/>
      <c r="C33" s="32"/>
      <c r="D33" s="32"/>
      <c r="E33" s="16">
        <f>INT(fl!F40)</f>
        <v>117600</v>
      </c>
      <c r="F33" s="16">
        <f>INT(fl!G40)</f>
        <v>17399</v>
      </c>
      <c r="G33" s="32"/>
      <c r="H33" s="32"/>
      <c r="I33" s="32"/>
      <c r="J33" s="33">
        <f t="shared" si="0"/>
        <v>147.95068027210885</v>
      </c>
      <c r="K33" s="16"/>
      <c r="M33" s="31" t="str">
        <f t="shared" si="1"/>
        <v>'2020/05</v>
      </c>
      <c r="N33" s="5"/>
      <c r="O33" s="5"/>
      <c r="P33" s="5"/>
      <c r="Q33" s="16">
        <f>INT(fa!F40)</f>
        <v>416100</v>
      </c>
      <c r="R33" s="16">
        <f>INT(fa!G40)</f>
        <v>59857</v>
      </c>
      <c r="S33" s="5"/>
      <c r="T33" s="5"/>
      <c r="U33" s="5"/>
      <c r="V33" s="33">
        <f t="shared" si="2"/>
        <v>143.85243931747175</v>
      </c>
      <c r="W33" s="16"/>
      <c r="Y33" s="31" t="str">
        <f t="shared" si="3"/>
        <v>'2020/05</v>
      </c>
      <c r="Z33" s="36">
        <v>20</v>
      </c>
      <c r="AA33" s="38">
        <f t="shared" si="4"/>
        <v>180</v>
      </c>
      <c r="AB33" s="34"/>
    </row>
    <row r="34" spans="1:28" x14ac:dyDescent="0.35">
      <c r="A34" s="31" t="str">
        <f>fl!B41</f>
        <v>'2020/06</v>
      </c>
      <c r="B34" s="32"/>
      <c r="C34" s="32"/>
      <c r="D34" s="32"/>
      <c r="E34" s="16">
        <f>INT(fl!F41)</f>
        <v>184100</v>
      </c>
      <c r="F34" s="16">
        <f>INT(fl!G41)</f>
        <v>26668</v>
      </c>
      <c r="G34" s="32"/>
      <c r="H34" s="32"/>
      <c r="I34" s="32"/>
      <c r="J34" s="33">
        <f t="shared" si="0"/>
        <v>144.85605649103749</v>
      </c>
      <c r="K34" s="16"/>
      <c r="M34" s="31" t="str">
        <f t="shared" si="1"/>
        <v>'2020/06</v>
      </c>
      <c r="N34" s="5"/>
      <c r="O34" s="5"/>
      <c r="P34" s="5"/>
      <c r="Q34" s="16">
        <f>INT(fa!F41)</f>
        <v>2827868</v>
      </c>
      <c r="R34" s="16">
        <f>INT(fa!G41)</f>
        <v>422844</v>
      </c>
      <c r="S34" s="5"/>
      <c r="T34" s="5"/>
      <c r="U34" s="5"/>
      <c r="V34" s="33">
        <f t="shared" si="2"/>
        <v>149.52748855321394</v>
      </c>
      <c r="W34" s="16"/>
      <c r="Y34" s="31" t="str">
        <f t="shared" si="3"/>
        <v>'2020/06</v>
      </c>
      <c r="Z34" s="36">
        <v>20</v>
      </c>
      <c r="AA34" s="38">
        <f t="shared" si="4"/>
        <v>180</v>
      </c>
      <c r="AB34" s="34"/>
    </row>
    <row r="35" spans="1:28" x14ac:dyDescent="0.35">
      <c r="A35" s="31" t="str">
        <f>fl!B42</f>
        <v>'2020/07</v>
      </c>
      <c r="B35" s="32"/>
      <c r="C35" s="32"/>
      <c r="D35" s="32"/>
      <c r="E35" s="16">
        <f>INT(fl!F42)</f>
        <v>118400</v>
      </c>
      <c r="F35" s="16">
        <f>INT(fl!G42)</f>
        <v>17925</v>
      </c>
      <c r="G35" s="32"/>
      <c r="H35" s="32"/>
      <c r="I35" s="32"/>
      <c r="J35" s="33">
        <f t="shared" si="0"/>
        <v>151.39358108108109</v>
      </c>
      <c r="K35" s="16"/>
      <c r="M35" s="31" t="str">
        <f t="shared" si="1"/>
        <v>'2020/07</v>
      </c>
      <c r="N35" s="5"/>
      <c r="O35" s="5"/>
      <c r="P35" s="5"/>
      <c r="Q35" s="16">
        <f>INT(fa!F42)</f>
        <v>766000</v>
      </c>
      <c r="R35" s="16">
        <f>INT(fa!G42)</f>
        <v>113811</v>
      </c>
      <c r="S35" s="5"/>
      <c r="T35" s="5"/>
      <c r="U35" s="5"/>
      <c r="V35" s="33">
        <f t="shared" si="2"/>
        <v>148.57832898172325</v>
      </c>
      <c r="W35" s="16"/>
      <c r="Y35" s="31" t="str">
        <f t="shared" si="3"/>
        <v>'2020/07</v>
      </c>
      <c r="Z35" s="36">
        <v>20</v>
      </c>
      <c r="AA35" s="38">
        <f t="shared" si="4"/>
        <v>180</v>
      </c>
      <c r="AB35" s="34"/>
    </row>
    <row r="36" spans="1:28" x14ac:dyDescent="0.35">
      <c r="A36" s="31" t="str">
        <f>fl!B43</f>
        <v>'2020/08</v>
      </c>
      <c r="B36" s="32"/>
      <c r="C36" s="32"/>
      <c r="D36" s="32"/>
      <c r="E36" s="16">
        <f>INT(fl!F43)</f>
        <v>60800</v>
      </c>
      <c r="F36" s="16">
        <f>INT(fl!G43)</f>
        <v>8940</v>
      </c>
      <c r="G36" s="32"/>
      <c r="H36" s="32"/>
      <c r="I36" s="32"/>
      <c r="J36" s="33">
        <f t="shared" si="0"/>
        <v>147.03947368421052</v>
      </c>
      <c r="K36" s="16"/>
      <c r="M36" s="31" t="str">
        <f t="shared" si="1"/>
        <v>'2020/08</v>
      </c>
      <c r="N36" s="5"/>
      <c r="O36" s="5"/>
      <c r="P36" s="5"/>
      <c r="Q36" s="16">
        <f>INT(fa!F43)</f>
        <v>338150</v>
      </c>
      <c r="R36" s="16">
        <f>INT(fa!G43)</f>
        <v>51915</v>
      </c>
      <c r="S36" s="5"/>
      <c r="T36" s="5"/>
      <c r="U36" s="5"/>
      <c r="V36" s="33">
        <f t="shared" si="2"/>
        <v>153.52654147567648</v>
      </c>
      <c r="W36" s="16"/>
      <c r="Y36" s="31" t="str">
        <f t="shared" si="3"/>
        <v>'2020/08</v>
      </c>
      <c r="Z36" s="36">
        <v>20</v>
      </c>
      <c r="AA36" s="38">
        <f t="shared" si="4"/>
        <v>180</v>
      </c>
      <c r="AB36" s="34"/>
    </row>
    <row r="37" spans="1:28" x14ac:dyDescent="0.35">
      <c r="A37" s="31" t="str">
        <f>fl!B44</f>
        <v>'2020/09</v>
      </c>
      <c r="E37" s="16">
        <f>INT(fl!F44)</f>
        <v>118400</v>
      </c>
      <c r="F37" s="16">
        <f>INT(fl!G44)</f>
        <v>17125</v>
      </c>
      <c r="G37" s="5"/>
      <c r="H37" s="5"/>
      <c r="I37" s="5"/>
      <c r="J37" s="33">
        <f t="shared" ref="J37:J69" si="5">IFERROR(F37*1000/E37,0)</f>
        <v>144.63682432432432</v>
      </c>
      <c r="K37" s="16"/>
      <c r="M37" s="31">
        <v>43709</v>
      </c>
      <c r="Q37" s="16">
        <f>INT(fa!F44)</f>
        <v>1369341</v>
      </c>
      <c r="R37" s="16">
        <f>INT(fa!G44)</f>
        <v>207210</v>
      </c>
      <c r="S37" s="5"/>
      <c r="T37" s="5"/>
      <c r="U37" s="5"/>
      <c r="V37" s="33">
        <f t="shared" ref="V37:V69" si="6">IFERROR(R37*1000/Q37,0)</f>
        <v>151.32096387970563</v>
      </c>
      <c r="W37" s="16"/>
      <c r="Y37" s="31" t="str">
        <f t="shared" ref="Y37:Y69" si="7">A37</f>
        <v>'2020/09</v>
      </c>
      <c r="Z37" s="36">
        <v>20</v>
      </c>
      <c r="AA37" s="38">
        <f t="shared" ref="AA37:AA68" si="8">$Z$4+Z37</f>
        <v>180</v>
      </c>
      <c r="AB37" s="34"/>
    </row>
    <row r="38" spans="1:28" x14ac:dyDescent="0.35">
      <c r="A38" s="31" t="str">
        <f>fl!B45</f>
        <v>'2020/10</v>
      </c>
      <c r="E38" s="16">
        <f>INT(fl!F45)</f>
        <v>99200</v>
      </c>
      <c r="F38" s="16">
        <f>INT(fl!G45)</f>
        <v>16932</v>
      </c>
      <c r="G38" s="5"/>
      <c r="H38" s="5"/>
      <c r="I38" s="5"/>
      <c r="J38" s="33">
        <f t="shared" si="5"/>
        <v>170.68548387096774</v>
      </c>
      <c r="K38" s="16"/>
      <c r="M38" s="31">
        <v>43739</v>
      </c>
      <c r="Q38" s="16">
        <f>INT(fa!F45)</f>
        <v>367000</v>
      </c>
      <c r="R38" s="16">
        <f>INT(fa!G45)</f>
        <v>63989</v>
      </c>
      <c r="S38" s="5"/>
      <c r="T38" s="5"/>
      <c r="U38" s="5"/>
      <c r="V38" s="33">
        <f t="shared" si="6"/>
        <v>174.35694822888283</v>
      </c>
      <c r="W38" s="16"/>
      <c r="Y38" s="31" t="str">
        <f t="shared" si="7"/>
        <v>'2020/10</v>
      </c>
      <c r="Z38" s="36">
        <v>20</v>
      </c>
      <c r="AA38" s="38">
        <f t="shared" si="8"/>
        <v>180</v>
      </c>
      <c r="AB38" s="34"/>
    </row>
    <row r="39" spans="1:28" x14ac:dyDescent="0.35">
      <c r="A39" s="31" t="str">
        <f>fl!B46</f>
        <v>'2020/11</v>
      </c>
      <c r="E39" s="16">
        <f>INT(fl!F46)</f>
        <v>101700</v>
      </c>
      <c r="F39" s="16">
        <f>INT(fl!G46)</f>
        <v>15770</v>
      </c>
      <c r="G39" s="5"/>
      <c r="H39" s="5"/>
      <c r="I39" s="5"/>
      <c r="J39" s="33">
        <f t="shared" si="5"/>
        <v>155.06391347099313</v>
      </c>
      <c r="K39" s="16"/>
      <c r="M39" s="31">
        <v>43770</v>
      </c>
      <c r="Q39" s="16">
        <f>INT(fa!F46)</f>
        <v>439050</v>
      </c>
      <c r="R39" s="16">
        <f>INT(fa!G46)</f>
        <v>72776</v>
      </c>
      <c r="S39" s="5"/>
      <c r="T39" s="5"/>
      <c r="U39" s="5"/>
      <c r="V39" s="33">
        <f t="shared" si="6"/>
        <v>165.75788634551873</v>
      </c>
      <c r="W39" s="16"/>
      <c r="Y39" s="31" t="str">
        <f t="shared" si="7"/>
        <v>'2020/11</v>
      </c>
      <c r="Z39" s="36">
        <v>20</v>
      </c>
      <c r="AA39" s="38">
        <f t="shared" si="8"/>
        <v>180</v>
      </c>
      <c r="AB39" s="34"/>
    </row>
    <row r="40" spans="1:28" x14ac:dyDescent="0.35">
      <c r="A40" s="31" t="str">
        <f>fl!B47</f>
        <v>'2020/12</v>
      </c>
      <c r="E40" s="16">
        <f>INT(fl!F47)</f>
        <v>255200</v>
      </c>
      <c r="F40" s="16">
        <f>INT(fl!G47)</f>
        <v>40358</v>
      </c>
      <c r="G40" s="5"/>
      <c r="H40" s="5"/>
      <c r="I40" s="5"/>
      <c r="J40" s="33">
        <f t="shared" si="5"/>
        <v>158.14263322884011</v>
      </c>
      <c r="K40" s="16">
        <f>SUM(E29:E40)</f>
        <v>1666000</v>
      </c>
      <c r="M40" s="31">
        <v>43800</v>
      </c>
      <c r="Q40" s="16">
        <f>INT(fa!F47)</f>
        <v>1365890</v>
      </c>
      <c r="R40" s="16">
        <f>INT(fa!G47)</f>
        <v>224181</v>
      </c>
      <c r="S40" s="5"/>
      <c r="T40" s="5"/>
      <c r="U40" s="5"/>
      <c r="V40" s="33">
        <f t="shared" si="6"/>
        <v>164.12815087598563</v>
      </c>
      <c r="W40" s="16"/>
      <c r="Y40" s="31" t="str">
        <f t="shared" si="7"/>
        <v>'2020/12</v>
      </c>
      <c r="Z40" s="36">
        <v>20</v>
      </c>
      <c r="AA40" s="38">
        <f t="shared" si="8"/>
        <v>180</v>
      </c>
      <c r="AB40" s="34"/>
    </row>
    <row r="41" spans="1:28" x14ac:dyDescent="0.35">
      <c r="A41" s="31" t="str">
        <f>fl!B48</f>
        <v>'2021/01</v>
      </c>
      <c r="E41" s="16">
        <f>INT(fl!F48)</f>
        <v>79200</v>
      </c>
      <c r="F41" s="16">
        <f>INT(fl!G48)</f>
        <v>16046</v>
      </c>
      <c r="G41" s="5"/>
      <c r="H41" s="5"/>
      <c r="I41" s="5"/>
      <c r="J41" s="33">
        <f t="shared" si="5"/>
        <v>202.6010101010101</v>
      </c>
      <c r="K41" s="16"/>
      <c r="M41" s="31">
        <v>43831</v>
      </c>
      <c r="Q41" s="16">
        <f>INT(fa!F48)</f>
        <v>422600</v>
      </c>
      <c r="R41" s="16">
        <f>INT(fa!G48)</f>
        <v>72240</v>
      </c>
      <c r="S41" s="5"/>
      <c r="T41" s="5"/>
      <c r="U41" s="5"/>
      <c r="V41" s="33">
        <f t="shared" si="6"/>
        <v>170.94178892569806</v>
      </c>
      <c r="W41" s="16"/>
      <c r="Y41" s="31" t="str">
        <f t="shared" si="7"/>
        <v>'2021/01</v>
      </c>
      <c r="Z41" s="36">
        <v>20</v>
      </c>
      <c r="AA41" s="38">
        <f t="shared" si="8"/>
        <v>180</v>
      </c>
      <c r="AB41" s="34"/>
    </row>
    <row r="42" spans="1:28" x14ac:dyDescent="0.35">
      <c r="A42" s="31" t="str">
        <f>fl!B49</f>
        <v>'2021/02</v>
      </c>
      <c r="E42" s="16">
        <f>INT(fl!F49)</f>
        <v>97840</v>
      </c>
      <c r="F42" s="16">
        <f>INT(fl!G49)</f>
        <v>18288</v>
      </c>
      <c r="G42" s="5"/>
      <c r="H42" s="5"/>
      <c r="I42" s="5"/>
      <c r="J42" s="33">
        <f t="shared" si="5"/>
        <v>186.91741618969746</v>
      </c>
      <c r="K42" s="16"/>
      <c r="M42" s="31">
        <v>43862</v>
      </c>
      <c r="Q42" s="16">
        <f>INT(fa!F49)</f>
        <v>1693085</v>
      </c>
      <c r="R42" s="16">
        <f>INT(fa!G49)</f>
        <v>288032</v>
      </c>
      <c r="S42" s="5"/>
      <c r="T42" s="5"/>
      <c r="U42" s="5"/>
      <c r="V42" s="33">
        <f t="shared" si="6"/>
        <v>170.12258687543743</v>
      </c>
      <c r="W42" s="16"/>
      <c r="Y42" s="31" t="str">
        <f t="shared" si="7"/>
        <v>'2021/02</v>
      </c>
      <c r="Z42" s="36">
        <v>20</v>
      </c>
      <c r="AA42" s="38">
        <f t="shared" si="8"/>
        <v>180</v>
      </c>
      <c r="AB42" s="34"/>
    </row>
    <row r="43" spans="1:28" x14ac:dyDescent="0.35">
      <c r="A43" s="31" t="str">
        <f>fl!B50</f>
        <v>'2021/03</v>
      </c>
      <c r="E43" s="16">
        <f>INT(fl!F50)</f>
        <v>83300</v>
      </c>
      <c r="F43" s="16">
        <f>INT(fl!G50)</f>
        <v>14392</v>
      </c>
      <c r="G43" s="5"/>
      <c r="H43" s="5"/>
      <c r="I43" s="5"/>
      <c r="J43" s="33">
        <f t="shared" si="5"/>
        <v>172.77310924369749</v>
      </c>
      <c r="K43" s="16"/>
      <c r="M43" s="31">
        <v>43891</v>
      </c>
      <c r="Q43" s="16">
        <f>INT(fa!F50)</f>
        <v>688600</v>
      </c>
      <c r="R43" s="16">
        <f>INT(fa!G50)</f>
        <v>132550</v>
      </c>
      <c r="S43" s="5"/>
      <c r="T43" s="5"/>
      <c r="U43" s="5"/>
      <c r="V43" s="33">
        <f t="shared" si="6"/>
        <v>192.49201277955271</v>
      </c>
      <c r="W43" s="16"/>
      <c r="Y43" s="31" t="str">
        <f t="shared" si="7"/>
        <v>'2021/03</v>
      </c>
      <c r="Z43" s="36">
        <v>20</v>
      </c>
      <c r="AA43" s="38">
        <f t="shared" si="8"/>
        <v>180</v>
      </c>
      <c r="AB43" s="34"/>
    </row>
    <row r="44" spans="1:28" x14ac:dyDescent="0.35">
      <c r="A44" s="31" t="str">
        <f>fl!B51</f>
        <v>'2021/04</v>
      </c>
      <c r="E44" s="16">
        <f>INT(fl!F51)</f>
        <v>253600</v>
      </c>
      <c r="F44" s="16">
        <f>INT(fl!G51)</f>
        <v>48282</v>
      </c>
      <c r="G44" s="5"/>
      <c r="H44" s="5"/>
      <c r="I44" s="5"/>
      <c r="J44" s="33">
        <f t="shared" si="5"/>
        <v>190.38643533123027</v>
      </c>
      <c r="K44" s="16"/>
      <c r="M44" s="31">
        <v>43922</v>
      </c>
      <c r="Q44" s="16">
        <f>INT(fa!F51)</f>
        <v>3330377</v>
      </c>
      <c r="R44" s="16">
        <f>INT(fa!G51)</f>
        <v>642738</v>
      </c>
      <c r="S44" s="5"/>
      <c r="T44" s="5"/>
      <c r="U44" s="5"/>
      <c r="V44" s="33">
        <f t="shared" si="6"/>
        <v>192.9925651059925</v>
      </c>
      <c r="W44" s="16"/>
      <c r="Y44" s="31" t="str">
        <f t="shared" si="7"/>
        <v>'2021/04</v>
      </c>
      <c r="Z44" s="36">
        <v>20</v>
      </c>
      <c r="AA44" s="38">
        <f t="shared" si="8"/>
        <v>180</v>
      </c>
      <c r="AB44" s="34"/>
    </row>
    <row r="45" spans="1:28" x14ac:dyDescent="0.35">
      <c r="A45" s="31" t="str">
        <f>fl!B52</f>
        <v>'2021/05</v>
      </c>
      <c r="E45" s="16">
        <f>INT(fl!F52)</f>
        <v>201700</v>
      </c>
      <c r="F45" s="16">
        <f>INT(fl!G52)</f>
        <v>41966</v>
      </c>
      <c r="G45" s="5"/>
      <c r="H45" s="5"/>
      <c r="I45" s="5"/>
      <c r="J45" s="33">
        <f t="shared" si="5"/>
        <v>208.06147744174515</v>
      </c>
      <c r="K45" s="16"/>
      <c r="M45" s="31">
        <v>43952</v>
      </c>
      <c r="Q45" s="16">
        <f>INT(fa!F52)</f>
        <v>666250</v>
      </c>
      <c r="R45" s="16">
        <f>INT(fa!G52)</f>
        <v>137227</v>
      </c>
      <c r="S45" s="5"/>
      <c r="T45" s="5"/>
      <c r="U45" s="5"/>
      <c r="V45" s="33">
        <f t="shared" si="6"/>
        <v>205.96923076923076</v>
      </c>
      <c r="W45" s="16"/>
      <c r="Y45" s="31" t="str">
        <f t="shared" si="7"/>
        <v>'2021/05</v>
      </c>
      <c r="Z45" s="36">
        <v>20</v>
      </c>
      <c r="AA45" s="38">
        <f t="shared" si="8"/>
        <v>180</v>
      </c>
      <c r="AB45" s="34"/>
    </row>
    <row r="46" spans="1:28" x14ac:dyDescent="0.35">
      <c r="A46" s="31" t="str">
        <f>fl!B53</f>
        <v>'2021/06</v>
      </c>
      <c r="E46" s="16">
        <f>INT(fl!F53)</f>
        <v>120800</v>
      </c>
      <c r="F46" s="16">
        <f>INT(fl!G53)</f>
        <v>25635</v>
      </c>
      <c r="G46" s="5"/>
      <c r="H46" s="5"/>
      <c r="I46" s="5"/>
      <c r="J46" s="33">
        <f t="shared" si="5"/>
        <v>212.21026490066225</v>
      </c>
      <c r="K46" s="16"/>
      <c r="M46" s="31">
        <v>43983</v>
      </c>
      <c r="Q46" s="16">
        <f>INT(fa!F53)</f>
        <v>740350</v>
      </c>
      <c r="R46" s="16">
        <f>INT(fa!G53)</f>
        <v>201654</v>
      </c>
      <c r="S46" s="5"/>
      <c r="T46" s="5"/>
      <c r="U46" s="5"/>
      <c r="V46" s="33">
        <f t="shared" si="6"/>
        <v>272.37657864523538</v>
      </c>
      <c r="W46" s="16"/>
      <c r="Y46" s="31" t="str">
        <f t="shared" si="7"/>
        <v>'2021/06</v>
      </c>
      <c r="Z46" s="36">
        <v>20</v>
      </c>
      <c r="AA46" s="38">
        <f t="shared" si="8"/>
        <v>180</v>
      </c>
      <c r="AB46" s="34"/>
    </row>
    <row r="47" spans="1:28" x14ac:dyDescent="0.35">
      <c r="A47" s="31" t="str">
        <f>fl!B54</f>
        <v>'2021/07</v>
      </c>
      <c r="E47" s="16">
        <f>INT(fl!F54)</f>
        <v>197700</v>
      </c>
      <c r="F47" s="16">
        <f>INT(fl!G54)</f>
        <v>50865</v>
      </c>
      <c r="G47" s="5"/>
      <c r="H47" s="5"/>
      <c r="I47" s="5"/>
      <c r="J47" s="33">
        <f t="shared" si="5"/>
        <v>257.28376327769348</v>
      </c>
      <c r="K47" s="16"/>
      <c r="M47" s="31">
        <v>44013</v>
      </c>
      <c r="Q47" s="16">
        <f>INT(fa!F54)</f>
        <v>2307162</v>
      </c>
      <c r="R47" s="16">
        <f>INT(fa!G54)</f>
        <v>639472</v>
      </c>
      <c r="S47" s="5"/>
      <c r="T47" s="5"/>
      <c r="U47" s="5"/>
      <c r="V47" s="33">
        <f t="shared" si="6"/>
        <v>277.16822659180411</v>
      </c>
      <c r="W47" s="16"/>
      <c r="Y47" s="31" t="str">
        <f t="shared" si="7"/>
        <v>'2021/07</v>
      </c>
      <c r="Z47" s="36">
        <v>20</v>
      </c>
      <c r="AA47" s="38">
        <f t="shared" si="8"/>
        <v>180</v>
      </c>
      <c r="AB47" s="34"/>
    </row>
    <row r="48" spans="1:28" x14ac:dyDescent="0.35">
      <c r="A48" s="31" t="str">
        <f>fl!B55</f>
        <v>'2021/08</v>
      </c>
      <c r="E48" s="16">
        <f>INT(fl!F55)</f>
        <v>159200</v>
      </c>
      <c r="F48" s="16">
        <f>INT(fl!G55)</f>
        <v>44586</v>
      </c>
      <c r="G48" s="5"/>
      <c r="H48" s="5"/>
      <c r="I48" s="5"/>
      <c r="J48" s="33">
        <f t="shared" si="5"/>
        <v>280.06281407035175</v>
      </c>
      <c r="K48" s="16">
        <f>SUM(E41:E48)</f>
        <v>1193340</v>
      </c>
      <c r="M48" s="31">
        <v>44044</v>
      </c>
      <c r="Q48" s="16">
        <f>INT(fa!F55)</f>
        <v>363000</v>
      </c>
      <c r="R48" s="16">
        <f>INT(fa!G55)</f>
        <v>101917</v>
      </c>
      <c r="S48" s="5"/>
      <c r="T48" s="5"/>
      <c r="U48" s="5"/>
      <c r="V48" s="33">
        <f t="shared" si="6"/>
        <v>280.76308539944904</v>
      </c>
      <c r="W48" s="16"/>
      <c r="Y48" s="31" t="str">
        <f t="shared" si="7"/>
        <v>'2021/08</v>
      </c>
      <c r="Z48" s="36">
        <v>85</v>
      </c>
      <c r="AA48" s="38">
        <f t="shared" si="8"/>
        <v>245</v>
      </c>
      <c r="AB48" s="34"/>
    </row>
    <row r="49" spans="1:28" x14ac:dyDescent="0.35">
      <c r="A49" s="31" t="str">
        <f>fl!B56</f>
        <v>'2021/09</v>
      </c>
      <c r="E49" s="16">
        <f>INT(fl!F56)</f>
        <v>103300</v>
      </c>
      <c r="F49" s="16">
        <f>INT(fl!G56)</f>
        <v>26856</v>
      </c>
      <c r="G49" s="5"/>
      <c r="H49" s="5"/>
      <c r="I49" s="5"/>
      <c r="J49" s="33">
        <f t="shared" si="5"/>
        <v>259.98063891577931</v>
      </c>
      <c r="K49" s="16"/>
      <c r="M49" s="31">
        <v>44075</v>
      </c>
      <c r="Q49" s="16">
        <f>INT(fa!F56)</f>
        <v>2358976</v>
      </c>
      <c r="R49" s="16">
        <f>INT(fa!G56)</f>
        <v>711344</v>
      </c>
      <c r="S49" s="5"/>
      <c r="T49" s="5"/>
      <c r="U49" s="5"/>
      <c r="V49" s="33">
        <f t="shared" si="6"/>
        <v>301.5477902276242</v>
      </c>
      <c r="W49" s="16"/>
      <c r="Y49" s="31" t="str">
        <f t="shared" si="7"/>
        <v>'2021/09</v>
      </c>
      <c r="Z49" s="36">
        <v>85</v>
      </c>
      <c r="AA49" s="38">
        <f t="shared" si="8"/>
        <v>245</v>
      </c>
      <c r="AB49" s="34"/>
    </row>
    <row r="50" spans="1:28" x14ac:dyDescent="0.35">
      <c r="A50" s="31" t="str">
        <f>fl!B57</f>
        <v>'2021/10</v>
      </c>
      <c r="E50" s="16">
        <f>INT(fl!F57)</f>
        <v>100800</v>
      </c>
      <c r="F50" s="16">
        <f>INT(fl!G57)</f>
        <v>29012</v>
      </c>
      <c r="G50" s="5"/>
      <c r="H50" s="5"/>
      <c r="I50" s="5"/>
      <c r="J50" s="33">
        <f t="shared" si="5"/>
        <v>287.8174603174603</v>
      </c>
      <c r="K50" s="16"/>
      <c r="M50" s="31">
        <v>44105</v>
      </c>
      <c r="Q50" s="16">
        <f>INT(fa!F57)</f>
        <v>462150</v>
      </c>
      <c r="R50" s="16">
        <f>INT(fa!G57)</f>
        <v>148550</v>
      </c>
      <c r="S50" s="5"/>
      <c r="T50" s="5"/>
      <c r="U50" s="5"/>
      <c r="V50" s="33">
        <f t="shared" si="6"/>
        <v>321.432435356486</v>
      </c>
      <c r="W50" s="16"/>
      <c r="Y50" s="31" t="str">
        <f t="shared" si="7"/>
        <v>'2021/10</v>
      </c>
      <c r="Z50" s="36">
        <v>85</v>
      </c>
      <c r="AA50" s="38">
        <f t="shared" si="8"/>
        <v>245</v>
      </c>
      <c r="AB50" s="34"/>
    </row>
    <row r="51" spans="1:28" x14ac:dyDescent="0.35">
      <c r="A51" s="31" t="str">
        <f>fl!B58</f>
        <v>'2021/11</v>
      </c>
      <c r="E51" s="16">
        <f>INT(fl!F58)</f>
        <v>136000</v>
      </c>
      <c r="F51" s="16">
        <f>INT(fl!G58)</f>
        <v>44748</v>
      </c>
      <c r="G51" s="5"/>
      <c r="H51" s="5"/>
      <c r="I51" s="5"/>
      <c r="J51" s="33">
        <f t="shared" si="5"/>
        <v>329.02941176470586</v>
      </c>
      <c r="K51" s="16"/>
      <c r="M51" s="31">
        <v>44136</v>
      </c>
      <c r="Q51" s="16">
        <f>INT(fa!F58)</f>
        <v>1944784</v>
      </c>
      <c r="R51" s="16">
        <f>INT(fa!G58)</f>
        <v>717159</v>
      </c>
      <c r="S51" s="5"/>
      <c r="T51" s="5"/>
      <c r="U51" s="5"/>
      <c r="V51" s="33">
        <f t="shared" si="6"/>
        <v>368.76023249882763</v>
      </c>
      <c r="W51" s="16"/>
      <c r="Y51" s="31" t="str">
        <f t="shared" si="7"/>
        <v>'2021/11</v>
      </c>
      <c r="Z51" s="36">
        <v>85</v>
      </c>
      <c r="AA51" s="38">
        <f t="shared" si="8"/>
        <v>245</v>
      </c>
      <c r="AB51" s="34"/>
    </row>
    <row r="52" spans="1:28" x14ac:dyDescent="0.35">
      <c r="A52" s="31" t="str">
        <f>fl!B59</f>
        <v>'2021/12</v>
      </c>
      <c r="E52" s="16">
        <f>INT(fl!F59)</f>
        <v>161700</v>
      </c>
      <c r="F52" s="16">
        <f>INT(fl!G59)</f>
        <v>61501</v>
      </c>
      <c r="G52" s="5"/>
      <c r="H52" s="5"/>
      <c r="I52" s="5"/>
      <c r="J52" s="33">
        <f t="shared" si="5"/>
        <v>380.34013605442175</v>
      </c>
      <c r="K52" s="16"/>
      <c r="M52" s="31">
        <v>44166</v>
      </c>
      <c r="Q52" s="16">
        <f>INT(fa!F59)</f>
        <v>2484989</v>
      </c>
      <c r="R52" s="16">
        <f>INT(fa!G59)</f>
        <v>1025666</v>
      </c>
      <c r="S52" s="5"/>
      <c r="T52" s="5"/>
      <c r="U52" s="5"/>
      <c r="V52" s="33">
        <f t="shared" si="6"/>
        <v>412.74468418170062</v>
      </c>
      <c r="W52" s="16"/>
      <c r="Y52" s="31" t="str">
        <f t="shared" si="7"/>
        <v>'2021/12</v>
      </c>
      <c r="Z52" s="36">
        <v>145</v>
      </c>
      <c r="AA52" s="38">
        <f t="shared" si="8"/>
        <v>305</v>
      </c>
      <c r="AB52" s="34"/>
    </row>
    <row r="53" spans="1:28" x14ac:dyDescent="0.35">
      <c r="A53" s="31" t="str">
        <f>fl!B60</f>
        <v>'2022/01</v>
      </c>
      <c r="E53" s="16">
        <f>INT(fl!F60)</f>
        <v>314400</v>
      </c>
      <c r="F53" s="16">
        <f>INT(fl!G60)</f>
        <v>127712</v>
      </c>
      <c r="G53" s="5"/>
      <c r="H53" s="5"/>
      <c r="I53" s="5"/>
      <c r="J53" s="33">
        <f t="shared" si="5"/>
        <v>406.20865139949109</v>
      </c>
      <c r="K53" s="16"/>
      <c r="M53" s="31">
        <v>44197</v>
      </c>
      <c r="N53" s="18"/>
      <c r="O53" s="18"/>
      <c r="P53" s="18"/>
      <c r="Q53" s="16">
        <f>INT(fa!F60)</f>
        <v>2416888</v>
      </c>
      <c r="R53" s="16">
        <f>INT(fa!G60)</f>
        <v>1051480</v>
      </c>
      <c r="S53" s="5"/>
      <c r="T53" s="5"/>
      <c r="U53" s="5"/>
      <c r="V53" s="33">
        <f t="shared" si="6"/>
        <v>435.05532734657129</v>
      </c>
      <c r="W53" s="16"/>
      <c r="Y53" s="31" t="str">
        <f t="shared" si="7"/>
        <v>'2022/01</v>
      </c>
      <c r="Z53" s="36">
        <v>145</v>
      </c>
      <c r="AA53" s="38">
        <f t="shared" si="8"/>
        <v>305</v>
      </c>
      <c r="AB53" s="34"/>
    </row>
    <row r="54" spans="1:28" x14ac:dyDescent="0.35">
      <c r="A54" s="31" t="str">
        <f>fl!B61</f>
        <v>'2022/02</v>
      </c>
      <c r="E54" s="16">
        <f>INT(fl!F61)</f>
        <v>40000</v>
      </c>
      <c r="F54" s="16">
        <f>INT(fl!G61)</f>
        <v>17901</v>
      </c>
      <c r="J54" s="33">
        <f t="shared" si="5"/>
        <v>447.52499999999998</v>
      </c>
      <c r="M54" s="31">
        <v>44228</v>
      </c>
      <c r="N54" s="17"/>
      <c r="O54" s="17"/>
      <c r="P54" s="17"/>
      <c r="Q54" s="16">
        <f>INT(fa!F61)</f>
        <v>144000</v>
      </c>
      <c r="R54" s="16">
        <f>INT(fa!G61)</f>
        <v>65896</v>
      </c>
      <c r="S54" s="17"/>
      <c r="T54" s="17"/>
      <c r="U54" s="17"/>
      <c r="V54" s="33">
        <f t="shared" si="6"/>
        <v>457.61111111111109</v>
      </c>
      <c r="Y54" s="31" t="str">
        <f t="shared" si="7"/>
        <v>'2022/02</v>
      </c>
      <c r="Z54" s="36">
        <v>145</v>
      </c>
      <c r="AA54" s="38">
        <f t="shared" si="8"/>
        <v>305</v>
      </c>
      <c r="AB54" s="34"/>
    </row>
    <row r="55" spans="1:28" x14ac:dyDescent="0.35">
      <c r="A55" s="31" t="str">
        <f>fl!B62</f>
        <v>'2022/03</v>
      </c>
      <c r="E55" s="16">
        <f>INT(fl!F62)</f>
        <v>138400</v>
      </c>
      <c r="F55" s="16">
        <f>INT(fl!G62)</f>
        <v>53156</v>
      </c>
      <c r="J55" s="33">
        <f t="shared" si="5"/>
        <v>384.07514450867052</v>
      </c>
      <c r="M55" s="31">
        <v>44256</v>
      </c>
      <c r="N55" s="17"/>
      <c r="O55" s="17"/>
      <c r="P55" s="17"/>
      <c r="Q55" s="16">
        <f>INT(fa!F62)</f>
        <v>1770700</v>
      </c>
      <c r="R55" s="16">
        <f>INT(fa!G62)</f>
        <v>776472</v>
      </c>
      <c r="S55" s="17"/>
      <c r="T55" s="17"/>
      <c r="U55" s="17"/>
      <c r="V55" s="33">
        <f t="shared" si="6"/>
        <v>438.51132320551193</v>
      </c>
      <c r="Y55" s="31" t="str">
        <f t="shared" si="7"/>
        <v>'2022/03</v>
      </c>
      <c r="Z55" s="36">
        <v>185</v>
      </c>
      <c r="AA55" s="38">
        <f t="shared" si="8"/>
        <v>345</v>
      </c>
      <c r="AB55" s="34"/>
    </row>
    <row r="56" spans="1:28" x14ac:dyDescent="0.35">
      <c r="A56" s="31" t="str">
        <f>fl!B63</f>
        <v>'2022/04</v>
      </c>
      <c r="E56" s="16">
        <f>INT(fl!F63)</f>
        <v>120900</v>
      </c>
      <c r="F56" s="16">
        <f>INT(fl!G63)</f>
        <v>46835</v>
      </c>
      <c r="J56" s="33">
        <f t="shared" si="5"/>
        <v>387.38626964433416</v>
      </c>
      <c r="M56" s="31">
        <v>44287</v>
      </c>
      <c r="N56" s="17"/>
      <c r="O56" s="17"/>
      <c r="P56" s="17"/>
      <c r="Q56" s="16">
        <f>INT(fa!F63)</f>
        <v>1929485</v>
      </c>
      <c r="R56" s="16">
        <f>INT(fa!G63)</f>
        <v>726459</v>
      </c>
      <c r="S56" s="17"/>
      <c r="T56" s="17"/>
      <c r="U56" s="17"/>
      <c r="V56" s="33">
        <f t="shared" si="6"/>
        <v>376.5040930611018</v>
      </c>
      <c r="Y56" s="31" t="str">
        <f t="shared" si="7"/>
        <v>'2022/04</v>
      </c>
      <c r="Z56" s="36">
        <v>185</v>
      </c>
      <c r="AA56" s="38">
        <f t="shared" si="8"/>
        <v>345</v>
      </c>
    </row>
    <row r="57" spans="1:28" x14ac:dyDescent="0.35">
      <c r="A57" s="31" t="str">
        <f>fl!B64</f>
        <v>'2022/05</v>
      </c>
      <c r="E57" s="16">
        <f>INT(fl!F64)</f>
        <v>255200</v>
      </c>
      <c r="F57" s="16">
        <f>INT(fl!G64)</f>
        <v>95664</v>
      </c>
      <c r="J57" s="33">
        <f t="shared" si="5"/>
        <v>374.858934169279</v>
      </c>
      <c r="M57" s="31">
        <v>44317</v>
      </c>
      <c r="N57" s="17"/>
      <c r="O57" s="17"/>
      <c r="P57" s="17"/>
      <c r="Q57" s="16">
        <f>INT(fa!F64)</f>
        <v>640410</v>
      </c>
      <c r="R57" s="16">
        <f>INT(fa!G64)</f>
        <v>231256</v>
      </c>
      <c r="S57" s="17"/>
      <c r="T57" s="17"/>
      <c r="U57" s="17"/>
      <c r="V57" s="33">
        <f t="shared" si="6"/>
        <v>361.10616636217424</v>
      </c>
      <c r="Y57" s="31" t="str">
        <f t="shared" si="7"/>
        <v>'2022/05</v>
      </c>
      <c r="Z57" s="36">
        <v>185</v>
      </c>
      <c r="AA57" s="38">
        <f t="shared" si="8"/>
        <v>345</v>
      </c>
    </row>
    <row r="58" spans="1:28" x14ac:dyDescent="0.35">
      <c r="A58" s="31" t="str">
        <f>fl!B65</f>
        <v>'2022/06</v>
      </c>
      <c r="E58" s="16">
        <f>INT(fl!F65)</f>
        <v>253840</v>
      </c>
      <c r="F58" s="16">
        <f>INT(fl!G65)</f>
        <v>87911</v>
      </c>
      <c r="J58" s="33">
        <f t="shared" si="5"/>
        <v>346.32445635045696</v>
      </c>
      <c r="M58" s="31">
        <v>44348</v>
      </c>
      <c r="N58" s="17"/>
      <c r="O58" s="17"/>
      <c r="P58" s="17"/>
      <c r="Q58" s="16">
        <f>INT(fa!F65)</f>
        <v>767250</v>
      </c>
      <c r="R58" s="16">
        <f>INT(fa!G65)</f>
        <v>234033</v>
      </c>
      <c r="S58" s="17"/>
      <c r="T58" s="17"/>
      <c r="U58" s="17"/>
      <c r="V58" s="33">
        <f t="shared" si="6"/>
        <v>305.02834799608991</v>
      </c>
      <c r="Y58" s="31" t="str">
        <f t="shared" si="7"/>
        <v>'2022/06</v>
      </c>
      <c r="Z58" s="36">
        <v>185</v>
      </c>
      <c r="AA58" s="38">
        <f t="shared" si="8"/>
        <v>345</v>
      </c>
    </row>
    <row r="59" spans="1:28" x14ac:dyDescent="0.35">
      <c r="A59" s="31" t="str">
        <f>fl!B66</f>
        <v>'2022/07</v>
      </c>
      <c r="E59" s="16">
        <f>INT(fl!F66)</f>
        <v>156800</v>
      </c>
      <c r="F59" s="16">
        <f>INT(fl!G66)</f>
        <v>45887</v>
      </c>
      <c r="J59" s="33">
        <f t="shared" si="5"/>
        <v>292.6466836734694</v>
      </c>
      <c r="M59" s="31">
        <v>44378</v>
      </c>
      <c r="N59" s="17"/>
      <c r="O59" s="17"/>
      <c r="P59" s="17"/>
      <c r="Q59" s="16">
        <f>INT(fa!F66)</f>
        <v>2368533</v>
      </c>
      <c r="R59" s="16">
        <f>INT(fa!G66)</f>
        <v>735141</v>
      </c>
      <c r="S59" s="17"/>
      <c r="T59" s="17"/>
      <c r="U59" s="17"/>
      <c r="V59" s="33">
        <f t="shared" si="6"/>
        <v>310.37819612392985</v>
      </c>
      <c r="Y59" s="31" t="str">
        <f t="shared" si="7"/>
        <v>'2022/07</v>
      </c>
      <c r="Z59" s="36">
        <v>155</v>
      </c>
      <c r="AA59" s="38">
        <f t="shared" si="8"/>
        <v>315</v>
      </c>
    </row>
    <row r="60" spans="1:28" x14ac:dyDescent="0.35">
      <c r="A60" s="31" t="str">
        <f>fl!B67</f>
        <v>'2022/08</v>
      </c>
      <c r="E60" s="16">
        <f>INT(fl!F67)</f>
        <v>144000</v>
      </c>
      <c r="F60" s="16">
        <f>INT(fl!G67)</f>
        <v>41388</v>
      </c>
      <c r="J60" s="33">
        <f t="shared" si="5"/>
        <v>287.41666666666669</v>
      </c>
      <c r="M60" s="31">
        <v>44409</v>
      </c>
      <c r="N60" s="17"/>
      <c r="O60" s="17"/>
      <c r="P60" s="17"/>
      <c r="Q60" s="16">
        <f>INT(fa!F67)</f>
        <v>2049687</v>
      </c>
      <c r="R60" s="16">
        <f>INT(fa!G67)</f>
        <v>576621</v>
      </c>
      <c r="S60" s="17"/>
      <c r="T60" s="17"/>
      <c r="U60" s="17"/>
      <c r="V60" s="33">
        <f t="shared" si="6"/>
        <v>281.32148957377393</v>
      </c>
      <c r="Y60" s="31" t="str">
        <f t="shared" si="7"/>
        <v>'2022/08</v>
      </c>
      <c r="Z60" s="36">
        <v>155</v>
      </c>
      <c r="AA60" s="38">
        <f t="shared" si="8"/>
        <v>315</v>
      </c>
    </row>
    <row r="61" spans="1:28" x14ac:dyDescent="0.35">
      <c r="A61" s="31" t="str">
        <f>fl!B68</f>
        <v>'2022/09</v>
      </c>
      <c r="E61" s="16">
        <f>INT(fl!F68)</f>
        <v>79200</v>
      </c>
      <c r="F61" s="16">
        <f>INT(fl!G68)</f>
        <v>22111</v>
      </c>
      <c r="J61" s="33">
        <f t="shared" si="5"/>
        <v>279.17929292929296</v>
      </c>
      <c r="M61" s="31">
        <v>44440</v>
      </c>
      <c r="N61" s="17"/>
      <c r="O61" s="17"/>
      <c r="P61" s="17"/>
      <c r="Q61" s="16">
        <f>INT(fa!F68)</f>
        <v>369650</v>
      </c>
      <c r="R61" s="16">
        <f>INT(fa!G68)</f>
        <v>93920</v>
      </c>
      <c r="S61" s="17"/>
      <c r="T61" s="17"/>
      <c r="U61" s="17"/>
      <c r="V61" s="33">
        <f t="shared" si="6"/>
        <v>254.07818206411471</v>
      </c>
      <c r="Y61" s="31" t="str">
        <f t="shared" si="7"/>
        <v>'2022/09</v>
      </c>
      <c r="Z61" s="36">
        <v>155</v>
      </c>
      <c r="AA61" s="38">
        <f t="shared" si="8"/>
        <v>315</v>
      </c>
    </row>
    <row r="62" spans="1:28" x14ac:dyDescent="0.35">
      <c r="A62" s="31" t="str">
        <f>fl!B69</f>
        <v>'2022/10</v>
      </c>
      <c r="E62" s="16">
        <f>INT(fl!F69)</f>
        <v>60000</v>
      </c>
      <c r="F62" s="16">
        <f>INT(fl!G69)</f>
        <v>14289</v>
      </c>
      <c r="J62" s="33">
        <f t="shared" si="5"/>
        <v>238.15</v>
      </c>
      <c r="M62" s="31">
        <v>44470</v>
      </c>
      <c r="N62" s="17"/>
      <c r="O62" s="17"/>
      <c r="P62" s="17"/>
      <c r="Q62" s="16">
        <f>INT(fa!F69)</f>
        <v>1974853</v>
      </c>
      <c r="R62" s="16">
        <f>INT(fa!G69)</f>
        <v>503374</v>
      </c>
      <c r="S62" s="17"/>
      <c r="T62" s="17"/>
      <c r="U62" s="17"/>
      <c r="V62" s="33">
        <f t="shared" si="6"/>
        <v>254.89188309205798</v>
      </c>
      <c r="Y62" s="31" t="str">
        <f t="shared" si="7"/>
        <v>'2022/10</v>
      </c>
      <c r="Z62" s="36">
        <v>135</v>
      </c>
      <c r="AA62" s="38">
        <f t="shared" si="8"/>
        <v>295</v>
      </c>
    </row>
    <row r="63" spans="1:28" x14ac:dyDescent="0.35">
      <c r="A63" s="31" t="str">
        <f>fl!B70</f>
        <v>'2022/11</v>
      </c>
      <c r="E63" s="16">
        <f>INT(fl!F70)</f>
        <v>80800</v>
      </c>
      <c r="F63" s="16">
        <f>INT(fl!G70)</f>
        <v>19215</v>
      </c>
      <c r="J63" s="33">
        <f t="shared" si="5"/>
        <v>237.80940594059405</v>
      </c>
      <c r="M63" s="31">
        <v>44501</v>
      </c>
      <c r="N63" s="17"/>
      <c r="O63" s="17"/>
      <c r="P63" s="17"/>
      <c r="Q63" s="16">
        <f>INT(fa!F70)</f>
        <v>2076033</v>
      </c>
      <c r="R63" s="16">
        <f>INT(fa!G70)</f>
        <v>459735</v>
      </c>
      <c r="S63" s="17"/>
      <c r="T63" s="17"/>
      <c r="U63" s="17"/>
      <c r="V63" s="33">
        <f t="shared" si="6"/>
        <v>221.4487919989711</v>
      </c>
      <c r="Y63" s="31" t="str">
        <f t="shared" si="7"/>
        <v>'2022/11</v>
      </c>
      <c r="Z63" s="36">
        <v>135</v>
      </c>
      <c r="AA63" s="38">
        <f t="shared" si="8"/>
        <v>295</v>
      </c>
    </row>
    <row r="64" spans="1:28" x14ac:dyDescent="0.35">
      <c r="A64" s="31" t="str">
        <f>fl!B71</f>
        <v>'2022/12</v>
      </c>
      <c r="E64" s="16">
        <f>INT(fl!F71)</f>
        <v>82400</v>
      </c>
      <c r="F64" s="16">
        <f>INT(fl!G71)</f>
        <v>18519</v>
      </c>
      <c r="J64" s="33">
        <f t="shared" si="5"/>
        <v>224.74514563106797</v>
      </c>
      <c r="M64" s="31">
        <v>44531</v>
      </c>
      <c r="N64" s="17"/>
      <c r="O64" s="17"/>
      <c r="P64" s="17"/>
      <c r="Q64" s="16">
        <f>INT(fa!F71)</f>
        <v>614450</v>
      </c>
      <c r="R64" s="16">
        <f>INT(fa!G71)</f>
        <v>135026</v>
      </c>
      <c r="S64" s="17"/>
      <c r="T64" s="17"/>
      <c r="U64" s="17"/>
      <c r="V64" s="33">
        <f t="shared" si="6"/>
        <v>219.75099682643014</v>
      </c>
      <c r="Y64" s="31" t="str">
        <f t="shared" si="7"/>
        <v>'2022/12</v>
      </c>
      <c r="Z64" s="36">
        <v>120</v>
      </c>
      <c r="AA64" s="38">
        <f t="shared" si="8"/>
        <v>280</v>
      </c>
    </row>
    <row r="65" spans="1:27" x14ac:dyDescent="0.35">
      <c r="A65" s="31" t="str">
        <f>fl!B72</f>
        <v>'2023/01</v>
      </c>
      <c r="E65" s="16">
        <f>INT(fl!F72)</f>
        <v>99200</v>
      </c>
      <c r="F65" s="16">
        <f>INT(fl!G72)</f>
        <v>23678</v>
      </c>
      <c r="J65" s="33">
        <f t="shared" si="5"/>
        <v>238.68951612903226</v>
      </c>
      <c r="M65" s="31">
        <v>44562</v>
      </c>
      <c r="N65" s="17"/>
      <c r="O65" s="17"/>
      <c r="P65" s="17"/>
      <c r="Q65" s="16">
        <f>INT(fa!F72)</f>
        <v>539050</v>
      </c>
      <c r="R65" s="16">
        <f>INT(fa!G72)</f>
        <v>107345</v>
      </c>
      <c r="S65" s="17"/>
      <c r="T65" s="17"/>
      <c r="U65" s="17"/>
      <c r="V65" s="33">
        <f t="shared" si="6"/>
        <v>199.13737130136352</v>
      </c>
      <c r="Y65" s="31" t="str">
        <f t="shared" si="7"/>
        <v>'2023/01</v>
      </c>
      <c r="Z65" s="36">
        <v>120</v>
      </c>
      <c r="AA65" s="38">
        <f t="shared" si="8"/>
        <v>280</v>
      </c>
    </row>
    <row r="66" spans="1:27" x14ac:dyDescent="0.35">
      <c r="A66" s="31" t="str">
        <f>fl!B73</f>
        <v>'2023/02</v>
      </c>
      <c r="E66" s="16">
        <f>INT(fl!F73)</f>
        <v>43200</v>
      </c>
      <c r="F66" s="16">
        <f>INT(fl!G73)</f>
        <v>9656</v>
      </c>
      <c r="J66" s="33">
        <f t="shared" si="5"/>
        <v>223.5185185185185</v>
      </c>
      <c r="M66" s="31">
        <v>44593</v>
      </c>
      <c r="N66" s="17"/>
      <c r="O66" s="17"/>
      <c r="P66" s="17"/>
      <c r="Q66" s="16">
        <f>INT(fa!F73)</f>
        <v>1988459</v>
      </c>
      <c r="R66" s="16">
        <f>INT(fa!G73)</f>
        <v>385870</v>
      </c>
      <c r="S66" s="17"/>
      <c r="T66" s="17"/>
      <c r="U66" s="17"/>
      <c r="V66" s="33">
        <f t="shared" si="6"/>
        <v>194.05479318406867</v>
      </c>
      <c r="Y66" s="31" t="str">
        <f t="shared" si="7"/>
        <v>'2023/02</v>
      </c>
      <c r="Z66" s="36">
        <v>105</v>
      </c>
      <c r="AA66" s="38">
        <f t="shared" si="8"/>
        <v>265</v>
      </c>
    </row>
    <row r="67" spans="1:27" x14ac:dyDescent="0.35">
      <c r="A67" s="31" t="str">
        <f>fl!B74</f>
        <v>'2023/03</v>
      </c>
      <c r="E67" s="16">
        <f>INT(fl!F74)</f>
        <v>116800</v>
      </c>
      <c r="F67" s="16">
        <f>INT(fl!G74)</f>
        <v>24405</v>
      </c>
      <c r="J67" s="33">
        <f t="shared" si="5"/>
        <v>208.94691780821918</v>
      </c>
      <c r="M67" s="31">
        <v>44621</v>
      </c>
      <c r="N67" s="17"/>
      <c r="O67" s="17"/>
      <c r="P67" s="17"/>
      <c r="Q67" s="16">
        <f>INT(fa!F74)</f>
        <v>2103679</v>
      </c>
      <c r="R67" s="16">
        <f>INT(fa!G74)</f>
        <v>430385</v>
      </c>
      <c r="S67" s="17"/>
      <c r="T67" s="17"/>
      <c r="U67" s="17"/>
      <c r="V67" s="33">
        <f t="shared" si="6"/>
        <v>204.58682146848449</v>
      </c>
      <c r="Y67" s="31" t="str">
        <f t="shared" si="7"/>
        <v>'2023/03</v>
      </c>
      <c r="Z67" s="36">
        <v>105</v>
      </c>
      <c r="AA67" s="38">
        <f t="shared" si="8"/>
        <v>265</v>
      </c>
    </row>
    <row r="68" spans="1:27" x14ac:dyDescent="0.35">
      <c r="A68" s="31" t="str">
        <f>fl!B75</f>
        <v>'2023/04</v>
      </c>
      <c r="E68" s="16">
        <f>INT(fl!F75)</f>
        <v>98400</v>
      </c>
      <c r="F68" s="16">
        <f>INT(fl!G75)</f>
        <v>21958</v>
      </c>
      <c r="J68" s="33">
        <f t="shared" si="5"/>
        <v>223.15040650406505</v>
      </c>
      <c r="M68" s="31">
        <v>44652</v>
      </c>
      <c r="N68" s="17"/>
      <c r="O68" s="17"/>
      <c r="P68" s="17"/>
      <c r="Q68" s="16">
        <f>INT(fa!F75)</f>
        <v>2032504</v>
      </c>
      <c r="R68" s="16">
        <f>INT(fa!G75)</f>
        <v>397219</v>
      </c>
      <c r="S68" s="17"/>
      <c r="T68" s="17"/>
      <c r="U68" s="17"/>
      <c r="V68" s="33">
        <f t="shared" si="6"/>
        <v>195.43331772040793</v>
      </c>
      <c r="Y68" s="31" t="str">
        <f t="shared" si="7"/>
        <v>'2023/04</v>
      </c>
      <c r="Z68" s="36">
        <v>90</v>
      </c>
      <c r="AA68" s="38">
        <f t="shared" si="8"/>
        <v>250</v>
      </c>
    </row>
    <row r="69" spans="1:27" x14ac:dyDescent="0.35">
      <c r="A69" s="31" t="str">
        <f>fl!B76</f>
        <v>'2023/05</v>
      </c>
      <c r="E69" s="16">
        <f>INT(fl!F76)</f>
        <v>43200</v>
      </c>
      <c r="F69" s="16">
        <f>INT(fl!G76)</f>
        <v>7769</v>
      </c>
      <c r="J69" s="33">
        <f t="shared" si="5"/>
        <v>179.83796296296296</v>
      </c>
      <c r="M69" s="31">
        <v>44682</v>
      </c>
      <c r="N69" s="17"/>
      <c r="O69" s="17"/>
      <c r="P69" s="17"/>
      <c r="Q69" s="16">
        <f>INT(fa!F76)</f>
        <v>486600</v>
      </c>
      <c r="R69" s="16">
        <f>INT(fa!G76)</f>
        <v>92399</v>
      </c>
      <c r="S69" s="17"/>
      <c r="T69" s="17"/>
      <c r="U69" s="17"/>
      <c r="V69" s="33">
        <f t="shared" si="6"/>
        <v>189.88697081792026</v>
      </c>
      <c r="Y69" s="31" t="str">
        <f t="shared" si="7"/>
        <v>'2023/05</v>
      </c>
      <c r="Z69" s="36">
        <v>90</v>
      </c>
      <c r="AA69" s="38">
        <f t="shared" ref="AA69:AA70" si="9">$Z$4+Z69</f>
        <v>250</v>
      </c>
    </row>
    <row r="70" spans="1:27" x14ac:dyDescent="0.35">
      <c r="A70" s="31">
        <f>fl!B77</f>
        <v>0</v>
      </c>
      <c r="E70" s="16"/>
      <c r="F70" s="16"/>
      <c r="J70" s="33"/>
      <c r="M70" s="31"/>
      <c r="N70" s="17"/>
      <c r="O70" s="17"/>
      <c r="P70" s="17"/>
      <c r="Q70" s="16"/>
      <c r="R70" s="16"/>
      <c r="S70" s="17"/>
      <c r="T70" s="17"/>
      <c r="U70" s="17"/>
      <c r="V70" s="33"/>
      <c r="Y70" s="31"/>
      <c r="Z70" s="36">
        <v>75</v>
      </c>
      <c r="AA70" s="38">
        <f t="shared" si="9"/>
        <v>235</v>
      </c>
    </row>
  </sheetData>
  <phoneticPr fontId="1"/>
  <pageMargins left="0.51181102362204722" right="0.31496062992125978" top="0.19685039370078741" bottom="0.19685039370078741" header="0.31496062992125978" footer="0.31496062992125978"/>
  <pageSetup paperSize="9" scale="65" fitToWidth="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6"/>
  <sheetViews>
    <sheetView topLeftCell="A62" workbookViewId="0">
      <selection activeCell="O73" sqref="O73"/>
    </sheetView>
  </sheetViews>
  <sheetFormatPr defaultRowHeight="15" x14ac:dyDescent="0.35"/>
  <sheetData>
    <row r="1" spans="1:10" x14ac:dyDescent="0.35">
      <c r="A1" t="s">
        <v>96</v>
      </c>
      <c r="B1" t="s">
        <v>97</v>
      </c>
    </row>
    <row r="2" spans="1:10" x14ac:dyDescent="0.35">
      <c r="A2" t="s">
        <v>98</v>
      </c>
      <c r="B2" t="s">
        <v>99</v>
      </c>
    </row>
    <row r="3" spans="1:10" x14ac:dyDescent="0.35">
      <c r="A3" t="s">
        <v>100</v>
      </c>
      <c r="B3" t="s">
        <v>101</v>
      </c>
    </row>
    <row r="4" spans="1:10" x14ac:dyDescent="0.35">
      <c r="A4" t="s">
        <v>102</v>
      </c>
      <c r="B4" t="s">
        <v>103</v>
      </c>
    </row>
    <row r="5" spans="1:10" x14ac:dyDescent="0.35">
      <c r="A5" t="s">
        <v>104</v>
      </c>
      <c r="B5" t="s">
        <v>105</v>
      </c>
    </row>
    <row r="6" spans="1:10" x14ac:dyDescent="0.35">
      <c r="A6" t="s">
        <v>106</v>
      </c>
      <c r="B6" t="s">
        <v>107</v>
      </c>
      <c r="C6" t="s">
        <v>108</v>
      </c>
      <c r="D6" t="s">
        <v>109</v>
      </c>
    </row>
    <row r="7" spans="1:10" x14ac:dyDescent="0.35">
      <c r="A7" t="s">
        <v>110</v>
      </c>
      <c r="B7" t="s">
        <v>111</v>
      </c>
      <c r="C7" t="s">
        <v>112</v>
      </c>
    </row>
    <row r="8" spans="1:10" x14ac:dyDescent="0.35">
      <c r="A8" t="s">
        <v>113</v>
      </c>
    </row>
    <row r="11" spans="1:10" x14ac:dyDescent="0.35">
      <c r="A11" t="s">
        <v>110</v>
      </c>
      <c r="B11" t="s">
        <v>83</v>
      </c>
      <c r="C11" t="s">
        <v>84</v>
      </c>
      <c r="D11" t="s">
        <v>85</v>
      </c>
      <c r="E11" t="s">
        <v>86</v>
      </c>
      <c r="F11" t="s">
        <v>114</v>
      </c>
      <c r="G11" t="s">
        <v>115</v>
      </c>
      <c r="H11" t="s">
        <v>89</v>
      </c>
      <c r="I11" t="s">
        <v>90</v>
      </c>
      <c r="J11" t="s">
        <v>91</v>
      </c>
    </row>
    <row r="12" spans="1:10" x14ac:dyDescent="0.35">
      <c r="A12" t="s">
        <v>116</v>
      </c>
      <c r="B12" t="s">
        <v>117</v>
      </c>
      <c r="D12" t="s">
        <v>95</v>
      </c>
      <c r="F12" t="s">
        <v>118</v>
      </c>
      <c r="G12" t="s">
        <v>119</v>
      </c>
      <c r="I12" t="s">
        <v>118</v>
      </c>
      <c r="J12" t="s">
        <v>119</v>
      </c>
    </row>
    <row r="13" spans="1:10" x14ac:dyDescent="0.35">
      <c r="A13" t="s">
        <v>116</v>
      </c>
      <c r="B13" t="s">
        <v>120</v>
      </c>
      <c r="D13" t="s">
        <v>95</v>
      </c>
      <c r="F13" t="s">
        <v>121</v>
      </c>
      <c r="G13" t="s">
        <v>122</v>
      </c>
      <c r="I13" t="s">
        <v>123</v>
      </c>
      <c r="J13" t="s">
        <v>124</v>
      </c>
    </row>
    <row r="14" spans="1:10" x14ac:dyDescent="0.35">
      <c r="A14" t="s">
        <v>116</v>
      </c>
      <c r="B14" t="s">
        <v>125</v>
      </c>
      <c r="D14" t="s">
        <v>95</v>
      </c>
      <c r="F14" t="s">
        <v>126</v>
      </c>
      <c r="G14" t="s">
        <v>127</v>
      </c>
      <c r="I14" t="s">
        <v>128</v>
      </c>
      <c r="J14" t="s">
        <v>129</v>
      </c>
    </row>
    <row r="15" spans="1:10" x14ac:dyDescent="0.35">
      <c r="A15" t="s">
        <v>116</v>
      </c>
      <c r="B15" t="s">
        <v>130</v>
      </c>
      <c r="D15" t="s">
        <v>95</v>
      </c>
      <c r="F15" t="s">
        <v>131</v>
      </c>
      <c r="G15" t="s">
        <v>132</v>
      </c>
      <c r="I15" t="s">
        <v>133</v>
      </c>
      <c r="J15" t="s">
        <v>134</v>
      </c>
    </row>
    <row r="16" spans="1:10" x14ac:dyDescent="0.35">
      <c r="A16" t="s">
        <v>116</v>
      </c>
      <c r="B16" t="s">
        <v>135</v>
      </c>
      <c r="D16" t="s">
        <v>95</v>
      </c>
      <c r="F16" t="s">
        <v>136</v>
      </c>
      <c r="G16" t="s">
        <v>137</v>
      </c>
      <c r="I16" t="s">
        <v>138</v>
      </c>
      <c r="J16" t="s">
        <v>139</v>
      </c>
    </row>
    <row r="17" spans="1:10" x14ac:dyDescent="0.35">
      <c r="A17" t="s">
        <v>116</v>
      </c>
      <c r="B17" t="s">
        <v>140</v>
      </c>
      <c r="D17" t="s">
        <v>95</v>
      </c>
      <c r="F17" t="s">
        <v>141</v>
      </c>
      <c r="G17" t="s">
        <v>142</v>
      </c>
      <c r="I17" t="s">
        <v>143</v>
      </c>
      <c r="J17" t="s">
        <v>144</v>
      </c>
    </row>
    <row r="18" spans="1:10" x14ac:dyDescent="0.35">
      <c r="A18" t="s">
        <v>116</v>
      </c>
      <c r="B18" t="s">
        <v>145</v>
      </c>
      <c r="D18" t="s">
        <v>95</v>
      </c>
      <c r="F18" t="s">
        <v>146</v>
      </c>
      <c r="G18" t="s">
        <v>147</v>
      </c>
      <c r="I18" t="s">
        <v>148</v>
      </c>
      <c r="J18" t="s">
        <v>149</v>
      </c>
    </row>
    <row r="19" spans="1:10" x14ac:dyDescent="0.35">
      <c r="A19" t="s">
        <v>116</v>
      </c>
      <c r="B19" t="s">
        <v>150</v>
      </c>
      <c r="D19" t="s">
        <v>95</v>
      </c>
      <c r="F19" t="s">
        <v>151</v>
      </c>
      <c r="G19" t="s">
        <v>152</v>
      </c>
      <c r="I19" t="s">
        <v>153</v>
      </c>
      <c r="J19" t="s">
        <v>154</v>
      </c>
    </row>
    <row r="20" spans="1:10" x14ac:dyDescent="0.35">
      <c r="A20" t="s">
        <v>116</v>
      </c>
      <c r="B20" t="s">
        <v>155</v>
      </c>
      <c r="D20" t="s">
        <v>95</v>
      </c>
      <c r="F20" t="s">
        <v>156</v>
      </c>
      <c r="G20" t="s">
        <v>157</v>
      </c>
      <c r="I20" t="s">
        <v>158</v>
      </c>
      <c r="J20" t="s">
        <v>159</v>
      </c>
    </row>
    <row r="21" spans="1:10" x14ac:dyDescent="0.35">
      <c r="A21" t="s">
        <v>116</v>
      </c>
      <c r="B21" t="s">
        <v>160</v>
      </c>
      <c r="D21" t="s">
        <v>95</v>
      </c>
      <c r="F21" t="s">
        <v>161</v>
      </c>
      <c r="G21" t="s">
        <v>162</v>
      </c>
      <c r="I21" t="s">
        <v>163</v>
      </c>
      <c r="J21" t="s">
        <v>164</v>
      </c>
    </row>
    <row r="22" spans="1:10" x14ac:dyDescent="0.35">
      <c r="A22" t="s">
        <v>116</v>
      </c>
      <c r="B22" t="s">
        <v>165</v>
      </c>
      <c r="D22" t="s">
        <v>95</v>
      </c>
      <c r="F22" t="s">
        <v>166</v>
      </c>
      <c r="G22" t="s">
        <v>167</v>
      </c>
      <c r="I22" t="s">
        <v>168</v>
      </c>
      <c r="J22" t="s">
        <v>169</v>
      </c>
    </row>
    <row r="23" spans="1:10" x14ac:dyDescent="0.35">
      <c r="A23" t="s">
        <v>116</v>
      </c>
      <c r="B23" t="s">
        <v>170</v>
      </c>
      <c r="D23" t="s">
        <v>95</v>
      </c>
      <c r="F23" t="s">
        <v>171</v>
      </c>
      <c r="G23" t="s">
        <v>172</v>
      </c>
      <c r="I23" t="s">
        <v>173</v>
      </c>
      <c r="J23" t="s">
        <v>174</v>
      </c>
    </row>
    <row r="24" spans="1:10" x14ac:dyDescent="0.35">
      <c r="A24" t="s">
        <v>116</v>
      </c>
      <c r="B24" t="s">
        <v>175</v>
      </c>
      <c r="D24" t="s">
        <v>95</v>
      </c>
      <c r="F24" t="s">
        <v>176</v>
      </c>
      <c r="G24" t="s">
        <v>177</v>
      </c>
      <c r="I24" t="s">
        <v>176</v>
      </c>
      <c r="J24" t="s">
        <v>177</v>
      </c>
    </row>
    <row r="25" spans="1:10" x14ac:dyDescent="0.35">
      <c r="A25" t="s">
        <v>116</v>
      </c>
      <c r="B25" t="s">
        <v>178</v>
      </c>
      <c r="D25" t="s">
        <v>95</v>
      </c>
      <c r="F25" t="s">
        <v>179</v>
      </c>
      <c r="G25" t="s">
        <v>180</v>
      </c>
      <c r="I25" t="s">
        <v>181</v>
      </c>
      <c r="J25" t="s">
        <v>182</v>
      </c>
    </row>
    <row r="26" spans="1:10" x14ac:dyDescent="0.35">
      <c r="A26" t="s">
        <v>116</v>
      </c>
      <c r="B26" t="s">
        <v>183</v>
      </c>
      <c r="D26" t="s">
        <v>95</v>
      </c>
      <c r="F26" t="s">
        <v>184</v>
      </c>
      <c r="G26" t="s">
        <v>185</v>
      </c>
      <c r="I26" t="s">
        <v>186</v>
      </c>
      <c r="J26" t="s">
        <v>187</v>
      </c>
    </row>
    <row r="27" spans="1:10" x14ac:dyDescent="0.35">
      <c r="A27" t="s">
        <v>116</v>
      </c>
      <c r="B27" t="s">
        <v>188</v>
      </c>
      <c r="D27" t="s">
        <v>95</v>
      </c>
      <c r="F27" t="s">
        <v>189</v>
      </c>
      <c r="G27" t="s">
        <v>190</v>
      </c>
      <c r="I27" t="s">
        <v>191</v>
      </c>
      <c r="J27" t="s">
        <v>192</v>
      </c>
    </row>
    <row r="28" spans="1:10" x14ac:dyDescent="0.35">
      <c r="A28" t="s">
        <v>116</v>
      </c>
      <c r="B28" t="s">
        <v>193</v>
      </c>
      <c r="D28" t="s">
        <v>95</v>
      </c>
      <c r="F28" t="s">
        <v>194</v>
      </c>
      <c r="G28" t="s">
        <v>195</v>
      </c>
      <c r="I28" t="s">
        <v>196</v>
      </c>
      <c r="J28" t="s">
        <v>197</v>
      </c>
    </row>
    <row r="29" spans="1:10" x14ac:dyDescent="0.35">
      <c r="A29" t="s">
        <v>116</v>
      </c>
      <c r="B29" t="s">
        <v>198</v>
      </c>
      <c r="D29" t="s">
        <v>95</v>
      </c>
      <c r="F29" t="s">
        <v>199</v>
      </c>
      <c r="G29" t="s">
        <v>200</v>
      </c>
      <c r="I29" t="s">
        <v>201</v>
      </c>
      <c r="J29" t="s">
        <v>202</v>
      </c>
    </row>
    <row r="30" spans="1:10" x14ac:dyDescent="0.35">
      <c r="A30" t="s">
        <v>116</v>
      </c>
      <c r="B30" t="s">
        <v>203</v>
      </c>
      <c r="D30" t="s">
        <v>95</v>
      </c>
      <c r="F30" t="s">
        <v>204</v>
      </c>
      <c r="G30" t="s">
        <v>205</v>
      </c>
      <c r="I30" t="s">
        <v>206</v>
      </c>
      <c r="J30" t="s">
        <v>207</v>
      </c>
    </row>
    <row r="31" spans="1:10" x14ac:dyDescent="0.35">
      <c r="A31" t="s">
        <v>116</v>
      </c>
      <c r="B31" t="s">
        <v>208</v>
      </c>
      <c r="D31" t="s">
        <v>95</v>
      </c>
      <c r="F31" t="s">
        <v>209</v>
      </c>
      <c r="G31" t="s">
        <v>210</v>
      </c>
      <c r="I31" t="s">
        <v>211</v>
      </c>
      <c r="J31" t="s">
        <v>212</v>
      </c>
    </row>
    <row r="32" spans="1:10" x14ac:dyDescent="0.35">
      <c r="A32" t="s">
        <v>116</v>
      </c>
      <c r="B32" t="s">
        <v>213</v>
      </c>
      <c r="D32" t="s">
        <v>95</v>
      </c>
      <c r="F32" t="s">
        <v>214</v>
      </c>
      <c r="G32" t="s">
        <v>215</v>
      </c>
      <c r="I32" t="s">
        <v>216</v>
      </c>
      <c r="J32" t="s">
        <v>217</v>
      </c>
    </row>
    <row r="33" spans="1:10" x14ac:dyDescent="0.35">
      <c r="A33" t="s">
        <v>116</v>
      </c>
      <c r="B33" t="s">
        <v>218</v>
      </c>
      <c r="D33" t="s">
        <v>95</v>
      </c>
      <c r="F33" t="s">
        <v>219</v>
      </c>
      <c r="G33" t="s">
        <v>220</v>
      </c>
      <c r="I33" t="s">
        <v>221</v>
      </c>
      <c r="J33" t="s">
        <v>222</v>
      </c>
    </row>
    <row r="34" spans="1:10" x14ac:dyDescent="0.35">
      <c r="A34" t="s">
        <v>116</v>
      </c>
      <c r="B34" t="s">
        <v>223</v>
      </c>
      <c r="D34" t="s">
        <v>95</v>
      </c>
      <c r="F34" t="s">
        <v>224</v>
      </c>
      <c r="G34" t="s">
        <v>225</v>
      </c>
      <c r="I34" t="s">
        <v>226</v>
      </c>
      <c r="J34" t="s">
        <v>227</v>
      </c>
    </row>
    <row r="35" spans="1:10" x14ac:dyDescent="0.35">
      <c r="A35" t="s">
        <v>116</v>
      </c>
      <c r="B35" t="s">
        <v>228</v>
      </c>
      <c r="D35" t="s">
        <v>95</v>
      </c>
      <c r="F35" t="s">
        <v>179</v>
      </c>
      <c r="G35" t="s">
        <v>229</v>
      </c>
      <c r="I35" t="s">
        <v>230</v>
      </c>
      <c r="J35" t="s">
        <v>231</v>
      </c>
    </row>
    <row r="36" spans="1:10" x14ac:dyDescent="0.35">
      <c r="A36" t="s">
        <v>116</v>
      </c>
      <c r="B36" t="s">
        <v>232</v>
      </c>
      <c r="D36" t="s">
        <v>95</v>
      </c>
      <c r="F36" t="s">
        <v>233</v>
      </c>
      <c r="G36" t="s">
        <v>234</v>
      </c>
      <c r="I36" t="s">
        <v>233</v>
      </c>
      <c r="J36" t="s">
        <v>234</v>
      </c>
    </row>
    <row r="37" spans="1:10" x14ac:dyDescent="0.35">
      <c r="A37" t="s">
        <v>116</v>
      </c>
      <c r="B37" t="s">
        <v>235</v>
      </c>
      <c r="D37" t="s">
        <v>95</v>
      </c>
      <c r="F37" t="s">
        <v>236</v>
      </c>
      <c r="G37" t="s">
        <v>237</v>
      </c>
      <c r="I37" t="s">
        <v>238</v>
      </c>
      <c r="J37" t="s">
        <v>239</v>
      </c>
    </row>
    <row r="38" spans="1:10" x14ac:dyDescent="0.35">
      <c r="A38" t="s">
        <v>116</v>
      </c>
      <c r="B38" t="s">
        <v>240</v>
      </c>
      <c r="D38" t="s">
        <v>95</v>
      </c>
      <c r="F38" t="s">
        <v>241</v>
      </c>
      <c r="G38" t="s">
        <v>242</v>
      </c>
      <c r="I38" t="s">
        <v>243</v>
      </c>
      <c r="J38" t="s">
        <v>244</v>
      </c>
    </row>
    <row r="39" spans="1:10" x14ac:dyDescent="0.35">
      <c r="A39" t="s">
        <v>116</v>
      </c>
      <c r="B39" t="s">
        <v>245</v>
      </c>
      <c r="D39" t="s">
        <v>95</v>
      </c>
      <c r="F39" t="s">
        <v>246</v>
      </c>
      <c r="G39" t="s">
        <v>247</v>
      </c>
      <c r="I39" t="s">
        <v>248</v>
      </c>
      <c r="J39" t="s">
        <v>249</v>
      </c>
    </row>
    <row r="40" spans="1:10" x14ac:dyDescent="0.35">
      <c r="A40" t="s">
        <v>116</v>
      </c>
      <c r="B40" t="s">
        <v>250</v>
      </c>
      <c r="D40" t="s">
        <v>95</v>
      </c>
      <c r="F40" t="s">
        <v>251</v>
      </c>
      <c r="G40" t="s">
        <v>252</v>
      </c>
      <c r="I40" t="s">
        <v>253</v>
      </c>
      <c r="J40" t="s">
        <v>254</v>
      </c>
    </row>
    <row r="41" spans="1:10" x14ac:dyDescent="0.35">
      <c r="A41" t="s">
        <v>116</v>
      </c>
      <c r="B41" t="s">
        <v>255</v>
      </c>
      <c r="D41" t="s">
        <v>95</v>
      </c>
      <c r="F41" t="s">
        <v>256</v>
      </c>
      <c r="G41" t="s">
        <v>257</v>
      </c>
      <c r="I41" t="s">
        <v>258</v>
      </c>
      <c r="J41" t="s">
        <v>259</v>
      </c>
    </row>
    <row r="42" spans="1:10" x14ac:dyDescent="0.35">
      <c r="A42" t="s">
        <v>116</v>
      </c>
      <c r="B42" t="s">
        <v>260</v>
      </c>
      <c r="D42" t="s">
        <v>95</v>
      </c>
      <c r="F42" t="s">
        <v>261</v>
      </c>
      <c r="G42" t="s">
        <v>262</v>
      </c>
      <c r="I42" t="s">
        <v>263</v>
      </c>
      <c r="J42" t="s">
        <v>264</v>
      </c>
    </row>
    <row r="43" spans="1:10" x14ac:dyDescent="0.35">
      <c r="A43" t="s">
        <v>116</v>
      </c>
      <c r="B43" t="s">
        <v>265</v>
      </c>
      <c r="D43" t="s">
        <v>95</v>
      </c>
      <c r="F43" t="s">
        <v>161</v>
      </c>
      <c r="G43" t="s">
        <v>266</v>
      </c>
      <c r="I43" t="s">
        <v>267</v>
      </c>
      <c r="J43" t="s">
        <v>268</v>
      </c>
    </row>
    <row r="44" spans="1:10" x14ac:dyDescent="0.35">
      <c r="A44" t="s">
        <v>116</v>
      </c>
      <c r="B44" t="s">
        <v>269</v>
      </c>
      <c r="D44" t="s">
        <v>95</v>
      </c>
      <c r="F44" t="s">
        <v>261</v>
      </c>
      <c r="G44" t="s">
        <v>270</v>
      </c>
      <c r="I44" t="s">
        <v>271</v>
      </c>
      <c r="J44" t="s">
        <v>272</v>
      </c>
    </row>
    <row r="45" spans="1:10" x14ac:dyDescent="0.35">
      <c r="A45" t="s">
        <v>116</v>
      </c>
      <c r="B45" t="s">
        <v>273</v>
      </c>
      <c r="D45" t="s">
        <v>95</v>
      </c>
      <c r="F45" t="s">
        <v>274</v>
      </c>
      <c r="G45" t="s">
        <v>275</v>
      </c>
      <c r="I45" t="s">
        <v>276</v>
      </c>
      <c r="J45" t="s">
        <v>277</v>
      </c>
    </row>
    <row r="46" spans="1:10" x14ac:dyDescent="0.35">
      <c r="A46" t="s">
        <v>116</v>
      </c>
      <c r="B46" t="s">
        <v>278</v>
      </c>
      <c r="D46" t="s">
        <v>95</v>
      </c>
      <c r="F46" t="s">
        <v>279</v>
      </c>
      <c r="G46" t="s">
        <v>280</v>
      </c>
      <c r="I46" t="s">
        <v>281</v>
      </c>
      <c r="J46" t="s">
        <v>282</v>
      </c>
    </row>
    <row r="47" spans="1:10" x14ac:dyDescent="0.35">
      <c r="A47" t="s">
        <v>116</v>
      </c>
      <c r="B47" t="s">
        <v>283</v>
      </c>
      <c r="D47" t="s">
        <v>95</v>
      </c>
      <c r="F47" t="s">
        <v>284</v>
      </c>
      <c r="G47" t="s">
        <v>285</v>
      </c>
      <c r="I47" t="s">
        <v>286</v>
      </c>
      <c r="J47" t="s">
        <v>287</v>
      </c>
    </row>
    <row r="48" spans="1:10" x14ac:dyDescent="0.35">
      <c r="A48" t="s">
        <v>116</v>
      </c>
      <c r="B48" t="s">
        <v>288</v>
      </c>
      <c r="D48" t="s">
        <v>95</v>
      </c>
      <c r="F48" t="s">
        <v>289</v>
      </c>
      <c r="G48" t="s">
        <v>290</v>
      </c>
      <c r="I48" t="s">
        <v>289</v>
      </c>
      <c r="J48" t="s">
        <v>290</v>
      </c>
    </row>
    <row r="49" spans="1:10" x14ac:dyDescent="0.35">
      <c r="A49" t="s">
        <v>116</v>
      </c>
      <c r="B49" t="s">
        <v>291</v>
      </c>
      <c r="D49" t="s">
        <v>95</v>
      </c>
      <c r="F49" t="s">
        <v>292</v>
      </c>
      <c r="G49" t="s">
        <v>293</v>
      </c>
      <c r="I49" t="s">
        <v>294</v>
      </c>
      <c r="J49" t="s">
        <v>295</v>
      </c>
    </row>
    <row r="50" spans="1:10" x14ac:dyDescent="0.35">
      <c r="A50" t="s">
        <v>116</v>
      </c>
      <c r="B50" t="s">
        <v>296</v>
      </c>
      <c r="D50" t="s">
        <v>95</v>
      </c>
      <c r="F50" t="s">
        <v>297</v>
      </c>
      <c r="G50" t="s">
        <v>298</v>
      </c>
      <c r="I50" t="s">
        <v>299</v>
      </c>
      <c r="J50" t="s">
        <v>300</v>
      </c>
    </row>
    <row r="51" spans="1:10" x14ac:dyDescent="0.35">
      <c r="A51" t="s">
        <v>116</v>
      </c>
      <c r="B51" t="s">
        <v>301</v>
      </c>
      <c r="D51" t="s">
        <v>95</v>
      </c>
      <c r="F51" t="s">
        <v>302</v>
      </c>
      <c r="G51" t="s">
        <v>303</v>
      </c>
      <c r="I51" t="s">
        <v>304</v>
      </c>
      <c r="J51" t="s">
        <v>305</v>
      </c>
    </row>
    <row r="52" spans="1:10" x14ac:dyDescent="0.35">
      <c r="A52" t="s">
        <v>116</v>
      </c>
      <c r="B52" t="s">
        <v>306</v>
      </c>
      <c r="D52" t="s">
        <v>95</v>
      </c>
      <c r="F52" t="s">
        <v>307</v>
      </c>
      <c r="G52" t="s">
        <v>308</v>
      </c>
      <c r="I52" t="s">
        <v>309</v>
      </c>
      <c r="J52" t="s">
        <v>310</v>
      </c>
    </row>
    <row r="53" spans="1:10" x14ac:dyDescent="0.35">
      <c r="A53" t="s">
        <v>116</v>
      </c>
      <c r="B53" t="s">
        <v>311</v>
      </c>
      <c r="D53" t="s">
        <v>95</v>
      </c>
      <c r="F53" t="s">
        <v>312</v>
      </c>
      <c r="G53" t="s">
        <v>313</v>
      </c>
      <c r="I53" t="s">
        <v>314</v>
      </c>
      <c r="J53" t="s">
        <v>315</v>
      </c>
    </row>
    <row r="54" spans="1:10" x14ac:dyDescent="0.35">
      <c r="A54" t="s">
        <v>116</v>
      </c>
      <c r="B54" t="s">
        <v>316</v>
      </c>
      <c r="D54" t="s">
        <v>95</v>
      </c>
      <c r="F54" t="s">
        <v>317</v>
      </c>
      <c r="G54" t="s">
        <v>318</v>
      </c>
      <c r="I54" t="s">
        <v>319</v>
      </c>
      <c r="J54" t="s">
        <v>320</v>
      </c>
    </row>
    <row r="55" spans="1:10" x14ac:dyDescent="0.35">
      <c r="A55" t="s">
        <v>116</v>
      </c>
      <c r="B55" t="s">
        <v>321</v>
      </c>
      <c r="D55" t="s">
        <v>95</v>
      </c>
      <c r="F55" t="s">
        <v>156</v>
      </c>
      <c r="G55" t="s">
        <v>322</v>
      </c>
      <c r="I55" t="s">
        <v>323</v>
      </c>
      <c r="J55" t="s">
        <v>324</v>
      </c>
    </row>
    <row r="56" spans="1:10" x14ac:dyDescent="0.35">
      <c r="A56" t="s">
        <v>116</v>
      </c>
      <c r="B56" t="s">
        <v>325</v>
      </c>
      <c r="D56" t="s">
        <v>95</v>
      </c>
      <c r="F56" t="s">
        <v>326</v>
      </c>
      <c r="G56" t="s">
        <v>327</v>
      </c>
      <c r="I56" t="s">
        <v>328</v>
      </c>
      <c r="J56" t="s">
        <v>329</v>
      </c>
    </row>
    <row r="57" spans="1:10" x14ac:dyDescent="0.35">
      <c r="A57" t="s">
        <v>116</v>
      </c>
      <c r="B57" t="s">
        <v>330</v>
      </c>
      <c r="D57" t="s">
        <v>95</v>
      </c>
      <c r="F57" t="s">
        <v>331</v>
      </c>
      <c r="G57" t="s">
        <v>332</v>
      </c>
      <c r="I57" t="s">
        <v>333</v>
      </c>
      <c r="J57" t="s">
        <v>334</v>
      </c>
    </row>
    <row r="58" spans="1:10" x14ac:dyDescent="0.35">
      <c r="A58" t="s">
        <v>116</v>
      </c>
      <c r="B58" t="s">
        <v>335</v>
      </c>
      <c r="D58" t="s">
        <v>95</v>
      </c>
      <c r="F58" t="s">
        <v>336</v>
      </c>
      <c r="G58" t="s">
        <v>337</v>
      </c>
      <c r="I58" t="s">
        <v>338</v>
      </c>
      <c r="J58" t="s">
        <v>339</v>
      </c>
    </row>
    <row r="59" spans="1:10" x14ac:dyDescent="0.35">
      <c r="A59" t="s">
        <v>116</v>
      </c>
      <c r="B59" t="s">
        <v>340</v>
      </c>
      <c r="D59" t="s">
        <v>95</v>
      </c>
      <c r="F59" t="s">
        <v>341</v>
      </c>
      <c r="G59" t="s">
        <v>342</v>
      </c>
      <c r="I59" t="s">
        <v>343</v>
      </c>
      <c r="J59" t="s">
        <v>344</v>
      </c>
    </row>
    <row r="60" spans="1:10" x14ac:dyDescent="0.35">
      <c r="A60" t="s">
        <v>116</v>
      </c>
      <c r="B60" t="s">
        <v>345</v>
      </c>
      <c r="D60" t="s">
        <v>95</v>
      </c>
      <c r="F60" t="s">
        <v>346</v>
      </c>
      <c r="G60" t="s">
        <v>347</v>
      </c>
      <c r="I60" t="s">
        <v>346</v>
      </c>
      <c r="J60" t="s">
        <v>347</v>
      </c>
    </row>
    <row r="61" spans="1:10" x14ac:dyDescent="0.35">
      <c r="A61" t="s">
        <v>116</v>
      </c>
      <c r="B61" t="s">
        <v>348</v>
      </c>
      <c r="D61" t="s">
        <v>95</v>
      </c>
      <c r="F61" t="s">
        <v>349</v>
      </c>
      <c r="G61" t="s">
        <v>350</v>
      </c>
      <c r="I61" t="s">
        <v>351</v>
      </c>
      <c r="J61" t="s">
        <v>352</v>
      </c>
    </row>
    <row r="62" spans="1:10" x14ac:dyDescent="0.35">
      <c r="A62" t="s">
        <v>116</v>
      </c>
      <c r="B62" t="s">
        <v>353</v>
      </c>
      <c r="D62" t="s">
        <v>95</v>
      </c>
      <c r="F62" t="s">
        <v>121</v>
      </c>
      <c r="G62" t="s">
        <v>354</v>
      </c>
      <c r="I62" t="s">
        <v>355</v>
      </c>
      <c r="J62" t="s">
        <v>356</v>
      </c>
    </row>
    <row r="63" spans="1:10" x14ac:dyDescent="0.35">
      <c r="A63" t="s">
        <v>116</v>
      </c>
      <c r="B63" t="s">
        <v>357</v>
      </c>
      <c r="D63" t="s">
        <v>95</v>
      </c>
      <c r="F63" t="s">
        <v>358</v>
      </c>
      <c r="G63" t="s">
        <v>359</v>
      </c>
      <c r="I63" t="s">
        <v>360</v>
      </c>
      <c r="J63" t="s">
        <v>361</v>
      </c>
    </row>
    <row r="64" spans="1:10" x14ac:dyDescent="0.35">
      <c r="A64" t="s">
        <v>116</v>
      </c>
      <c r="B64" t="s">
        <v>362</v>
      </c>
      <c r="D64" t="s">
        <v>95</v>
      </c>
      <c r="F64" t="s">
        <v>284</v>
      </c>
      <c r="G64" t="s">
        <v>363</v>
      </c>
      <c r="I64" t="s">
        <v>364</v>
      </c>
      <c r="J64" t="s">
        <v>365</v>
      </c>
    </row>
    <row r="65" spans="1:10" x14ac:dyDescent="0.35">
      <c r="A65" t="s">
        <v>116</v>
      </c>
      <c r="B65" t="s">
        <v>366</v>
      </c>
      <c r="D65" t="s">
        <v>95</v>
      </c>
      <c r="F65" t="s">
        <v>367</v>
      </c>
      <c r="G65" t="s">
        <v>368</v>
      </c>
      <c r="I65" t="s">
        <v>369</v>
      </c>
      <c r="J65" t="s">
        <v>370</v>
      </c>
    </row>
    <row r="66" spans="1:10" x14ac:dyDescent="0.35">
      <c r="A66" t="s">
        <v>116</v>
      </c>
      <c r="B66" t="s">
        <v>371</v>
      </c>
      <c r="D66" t="s">
        <v>95</v>
      </c>
      <c r="F66" t="s">
        <v>372</v>
      </c>
      <c r="G66" t="s">
        <v>373</v>
      </c>
      <c r="I66" t="s">
        <v>374</v>
      </c>
      <c r="J66" t="s">
        <v>375</v>
      </c>
    </row>
    <row r="67" spans="1:10" x14ac:dyDescent="0.35">
      <c r="A67" t="s">
        <v>116</v>
      </c>
      <c r="B67" t="s">
        <v>376</v>
      </c>
      <c r="D67" t="s">
        <v>95</v>
      </c>
      <c r="F67" t="s">
        <v>377</v>
      </c>
      <c r="G67" t="s">
        <v>378</v>
      </c>
      <c r="I67" t="s">
        <v>379</v>
      </c>
      <c r="J67" t="s">
        <v>380</v>
      </c>
    </row>
    <row r="68" spans="1:10" x14ac:dyDescent="0.35">
      <c r="A68" t="s">
        <v>116</v>
      </c>
      <c r="B68" t="s">
        <v>381</v>
      </c>
      <c r="D68" t="s">
        <v>95</v>
      </c>
      <c r="F68" t="s">
        <v>289</v>
      </c>
      <c r="G68" t="s">
        <v>382</v>
      </c>
      <c r="I68" t="s">
        <v>383</v>
      </c>
      <c r="J68" t="s">
        <v>384</v>
      </c>
    </row>
    <row r="69" spans="1:10" x14ac:dyDescent="0.35">
      <c r="A69" t="s">
        <v>116</v>
      </c>
      <c r="B69" t="s">
        <v>385</v>
      </c>
      <c r="D69" t="s">
        <v>95</v>
      </c>
      <c r="F69" t="s">
        <v>386</v>
      </c>
      <c r="G69" t="s">
        <v>387</v>
      </c>
      <c r="I69" t="s">
        <v>388</v>
      </c>
      <c r="J69" t="s">
        <v>389</v>
      </c>
    </row>
    <row r="70" spans="1:10" x14ac:dyDescent="0.35">
      <c r="A70" t="s">
        <v>116</v>
      </c>
      <c r="B70" t="s">
        <v>390</v>
      </c>
      <c r="D70" t="s">
        <v>95</v>
      </c>
      <c r="F70" t="s">
        <v>391</v>
      </c>
      <c r="G70" t="s">
        <v>392</v>
      </c>
      <c r="I70" t="s">
        <v>393</v>
      </c>
      <c r="J70" t="s">
        <v>394</v>
      </c>
    </row>
    <row r="71" spans="1:10" x14ac:dyDescent="0.35">
      <c r="A71" t="s">
        <v>116</v>
      </c>
      <c r="B71" t="s">
        <v>395</v>
      </c>
      <c r="D71" t="s">
        <v>95</v>
      </c>
      <c r="F71" t="s">
        <v>396</v>
      </c>
      <c r="G71" t="s">
        <v>397</v>
      </c>
      <c r="I71" t="s">
        <v>398</v>
      </c>
      <c r="J71" t="s">
        <v>399</v>
      </c>
    </row>
    <row r="72" spans="1:10" x14ac:dyDescent="0.35">
      <c r="A72" t="s">
        <v>116</v>
      </c>
      <c r="B72" t="s">
        <v>400</v>
      </c>
      <c r="D72" t="s">
        <v>95</v>
      </c>
      <c r="F72" t="s">
        <v>274</v>
      </c>
      <c r="G72" t="s">
        <v>401</v>
      </c>
      <c r="I72" t="s">
        <v>274</v>
      </c>
      <c r="J72" t="s">
        <v>401</v>
      </c>
    </row>
    <row r="73" spans="1:10" x14ac:dyDescent="0.35">
      <c r="A73" t="s">
        <v>116</v>
      </c>
      <c r="B73" t="s">
        <v>402</v>
      </c>
      <c r="D73" t="s">
        <v>95</v>
      </c>
      <c r="F73" t="s">
        <v>403</v>
      </c>
      <c r="G73" t="s">
        <v>404</v>
      </c>
      <c r="I73" t="s">
        <v>405</v>
      </c>
      <c r="J73" t="s">
        <v>406</v>
      </c>
    </row>
    <row r="74" spans="1:10" x14ac:dyDescent="0.35">
      <c r="A74" t="s">
        <v>116</v>
      </c>
      <c r="B74" t="s">
        <v>407</v>
      </c>
      <c r="D74" t="s">
        <v>95</v>
      </c>
      <c r="F74" t="s">
        <v>408</v>
      </c>
      <c r="G74" t="s">
        <v>409</v>
      </c>
      <c r="I74" t="s">
        <v>410</v>
      </c>
      <c r="J74" t="s">
        <v>411</v>
      </c>
    </row>
    <row r="75" spans="1:10" x14ac:dyDescent="0.35">
      <c r="A75" t="s">
        <v>116</v>
      </c>
      <c r="B75" t="s">
        <v>412</v>
      </c>
      <c r="D75" t="s">
        <v>95</v>
      </c>
      <c r="F75" t="s">
        <v>413</v>
      </c>
      <c r="G75" t="s">
        <v>414</v>
      </c>
      <c r="I75" t="s">
        <v>415</v>
      </c>
      <c r="J75" t="s">
        <v>416</v>
      </c>
    </row>
    <row r="76" spans="1:10" x14ac:dyDescent="0.35">
      <c r="A76" t="s">
        <v>116</v>
      </c>
      <c r="B76" t="s">
        <v>417</v>
      </c>
      <c r="D76" t="s">
        <v>95</v>
      </c>
      <c r="F76" t="s">
        <v>403</v>
      </c>
      <c r="G76" t="s">
        <v>418</v>
      </c>
      <c r="I76" t="s">
        <v>419</v>
      </c>
      <c r="J76" t="s">
        <v>420</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76"/>
  <sheetViews>
    <sheetView workbookViewId="0">
      <selection activeCell="D10" sqref="D10"/>
    </sheetView>
  </sheetViews>
  <sheetFormatPr defaultRowHeight="15" x14ac:dyDescent="0.35"/>
  <cols>
    <col min="9" max="9" width="9.7109375" style="27" bestFit="1" customWidth="1"/>
  </cols>
  <sheetData>
    <row r="1" spans="1:10" x14ac:dyDescent="0.35">
      <c r="A1" t="s">
        <v>96</v>
      </c>
      <c r="B1" t="s">
        <v>97</v>
      </c>
    </row>
    <row r="2" spans="1:10" x14ac:dyDescent="0.35">
      <c r="A2" t="s">
        <v>98</v>
      </c>
      <c r="B2" t="s">
        <v>99</v>
      </c>
    </row>
    <row r="3" spans="1:10" x14ac:dyDescent="0.35">
      <c r="A3" t="s">
        <v>100</v>
      </c>
      <c r="B3" t="s">
        <v>101</v>
      </c>
    </row>
    <row r="4" spans="1:10" x14ac:dyDescent="0.35">
      <c r="A4" t="s">
        <v>102</v>
      </c>
      <c r="B4" t="s">
        <v>103</v>
      </c>
    </row>
    <row r="5" spans="1:10" x14ac:dyDescent="0.35">
      <c r="A5" t="s">
        <v>104</v>
      </c>
      <c r="B5" t="s">
        <v>105</v>
      </c>
    </row>
    <row r="6" spans="1:10" x14ac:dyDescent="0.35">
      <c r="A6" t="s">
        <v>106</v>
      </c>
      <c r="B6" t="s">
        <v>107</v>
      </c>
      <c r="C6" t="s">
        <v>108</v>
      </c>
      <c r="D6" t="s">
        <v>109</v>
      </c>
    </row>
    <row r="7" spans="1:10" x14ac:dyDescent="0.35">
      <c r="A7" t="s">
        <v>110</v>
      </c>
      <c r="B7" t="s">
        <v>111</v>
      </c>
      <c r="C7" t="s">
        <v>421</v>
      </c>
    </row>
    <row r="8" spans="1:10" x14ac:dyDescent="0.35">
      <c r="A8" t="s">
        <v>113</v>
      </c>
    </row>
    <row r="11" spans="1:10" x14ac:dyDescent="0.35">
      <c r="A11" t="s">
        <v>110</v>
      </c>
      <c r="B11" t="s">
        <v>83</v>
      </c>
      <c r="C11" t="s">
        <v>84</v>
      </c>
      <c r="D11" t="s">
        <v>85</v>
      </c>
      <c r="E11" t="s">
        <v>86</v>
      </c>
      <c r="F11" t="s">
        <v>114</v>
      </c>
      <c r="G11" t="s">
        <v>115</v>
      </c>
      <c r="H11" t="s">
        <v>89</v>
      </c>
      <c r="I11" t="s">
        <v>90</v>
      </c>
      <c r="J11" t="s">
        <v>91</v>
      </c>
    </row>
    <row r="12" spans="1:10" x14ac:dyDescent="0.35">
      <c r="A12" t="s">
        <v>422</v>
      </c>
      <c r="B12" t="s">
        <v>117</v>
      </c>
      <c r="D12" t="s">
        <v>95</v>
      </c>
      <c r="F12" t="s">
        <v>423</v>
      </c>
      <c r="G12" t="s">
        <v>424</v>
      </c>
      <c r="I12" t="s">
        <v>423</v>
      </c>
      <c r="J12" t="s">
        <v>424</v>
      </c>
    </row>
    <row r="13" spans="1:10" x14ac:dyDescent="0.35">
      <c r="A13" t="s">
        <v>422</v>
      </c>
      <c r="B13" t="s">
        <v>120</v>
      </c>
      <c r="D13" t="s">
        <v>95</v>
      </c>
      <c r="F13" t="s">
        <v>425</v>
      </c>
      <c r="G13" t="s">
        <v>426</v>
      </c>
      <c r="I13" t="s">
        <v>427</v>
      </c>
      <c r="J13" t="s">
        <v>428</v>
      </c>
    </row>
    <row r="14" spans="1:10" x14ac:dyDescent="0.35">
      <c r="A14" t="s">
        <v>422</v>
      </c>
      <c r="B14" t="s">
        <v>125</v>
      </c>
      <c r="D14" t="s">
        <v>95</v>
      </c>
      <c r="F14" t="s">
        <v>429</v>
      </c>
      <c r="G14" t="s">
        <v>430</v>
      </c>
      <c r="I14" t="s">
        <v>431</v>
      </c>
      <c r="J14" t="s">
        <v>432</v>
      </c>
    </row>
    <row r="15" spans="1:10" x14ac:dyDescent="0.35">
      <c r="A15" t="s">
        <v>422</v>
      </c>
      <c r="B15" t="s">
        <v>130</v>
      </c>
      <c r="D15" t="s">
        <v>95</v>
      </c>
      <c r="F15" t="s">
        <v>433</v>
      </c>
      <c r="G15" t="s">
        <v>434</v>
      </c>
      <c r="I15" t="s">
        <v>435</v>
      </c>
      <c r="J15" t="s">
        <v>436</v>
      </c>
    </row>
    <row r="16" spans="1:10" x14ac:dyDescent="0.35">
      <c r="A16" t="s">
        <v>422</v>
      </c>
      <c r="B16" t="s">
        <v>135</v>
      </c>
      <c r="D16" t="s">
        <v>95</v>
      </c>
      <c r="F16" t="s">
        <v>437</v>
      </c>
      <c r="G16" t="s">
        <v>438</v>
      </c>
      <c r="I16" t="s">
        <v>439</v>
      </c>
      <c r="J16" t="s">
        <v>440</v>
      </c>
    </row>
    <row r="17" spans="1:10" x14ac:dyDescent="0.35">
      <c r="A17" t="s">
        <v>422</v>
      </c>
      <c r="B17" t="s">
        <v>140</v>
      </c>
      <c r="D17" t="s">
        <v>95</v>
      </c>
      <c r="F17" t="s">
        <v>441</v>
      </c>
      <c r="G17" t="s">
        <v>442</v>
      </c>
      <c r="I17" t="s">
        <v>443</v>
      </c>
      <c r="J17" t="s">
        <v>444</v>
      </c>
    </row>
    <row r="18" spans="1:10" x14ac:dyDescent="0.35">
      <c r="A18" t="s">
        <v>422</v>
      </c>
      <c r="B18" t="s">
        <v>145</v>
      </c>
      <c r="D18" t="s">
        <v>95</v>
      </c>
      <c r="F18" t="s">
        <v>445</v>
      </c>
      <c r="G18" t="s">
        <v>446</v>
      </c>
      <c r="I18" t="s">
        <v>447</v>
      </c>
      <c r="J18" t="s">
        <v>448</v>
      </c>
    </row>
    <row r="19" spans="1:10" x14ac:dyDescent="0.35">
      <c r="A19" t="s">
        <v>422</v>
      </c>
      <c r="B19" t="s">
        <v>150</v>
      </c>
      <c r="D19" t="s">
        <v>95</v>
      </c>
      <c r="F19" t="s">
        <v>449</v>
      </c>
      <c r="G19" t="s">
        <v>450</v>
      </c>
      <c r="I19" t="s">
        <v>451</v>
      </c>
      <c r="J19" t="s">
        <v>452</v>
      </c>
    </row>
    <row r="20" spans="1:10" x14ac:dyDescent="0.35">
      <c r="A20" t="s">
        <v>422</v>
      </c>
      <c r="B20" t="s">
        <v>155</v>
      </c>
      <c r="D20" t="s">
        <v>95</v>
      </c>
      <c r="F20" t="s">
        <v>453</v>
      </c>
      <c r="G20" t="s">
        <v>454</v>
      </c>
      <c r="I20" t="s">
        <v>455</v>
      </c>
      <c r="J20" t="s">
        <v>456</v>
      </c>
    </row>
    <row r="21" spans="1:10" x14ac:dyDescent="0.35">
      <c r="A21" t="s">
        <v>422</v>
      </c>
      <c r="B21" t="s">
        <v>160</v>
      </c>
      <c r="D21" t="s">
        <v>95</v>
      </c>
      <c r="F21" t="s">
        <v>457</v>
      </c>
      <c r="G21" t="s">
        <v>458</v>
      </c>
      <c r="I21" t="s">
        <v>459</v>
      </c>
      <c r="J21" t="s">
        <v>460</v>
      </c>
    </row>
    <row r="22" spans="1:10" x14ac:dyDescent="0.35">
      <c r="A22" t="s">
        <v>422</v>
      </c>
      <c r="B22" t="s">
        <v>165</v>
      </c>
      <c r="D22" t="s">
        <v>95</v>
      </c>
      <c r="F22" t="s">
        <v>461</v>
      </c>
      <c r="G22" t="s">
        <v>462</v>
      </c>
      <c r="I22" t="s">
        <v>463</v>
      </c>
      <c r="J22" t="s">
        <v>464</v>
      </c>
    </row>
    <row r="23" spans="1:10" x14ac:dyDescent="0.35">
      <c r="A23" t="s">
        <v>422</v>
      </c>
      <c r="B23" t="s">
        <v>170</v>
      </c>
      <c r="D23" t="s">
        <v>95</v>
      </c>
      <c r="F23" t="s">
        <v>465</v>
      </c>
      <c r="G23" t="s">
        <v>466</v>
      </c>
      <c r="I23" t="s">
        <v>467</v>
      </c>
      <c r="J23" t="s">
        <v>468</v>
      </c>
    </row>
    <row r="24" spans="1:10" x14ac:dyDescent="0.35">
      <c r="A24" t="s">
        <v>422</v>
      </c>
      <c r="B24" t="s">
        <v>175</v>
      </c>
      <c r="D24" t="s">
        <v>95</v>
      </c>
      <c r="F24" t="s">
        <v>469</v>
      </c>
      <c r="G24" t="s">
        <v>470</v>
      </c>
      <c r="I24" t="s">
        <v>469</v>
      </c>
      <c r="J24" t="s">
        <v>470</v>
      </c>
    </row>
    <row r="25" spans="1:10" x14ac:dyDescent="0.35">
      <c r="A25" t="s">
        <v>422</v>
      </c>
      <c r="B25" t="s">
        <v>178</v>
      </c>
      <c r="D25" t="s">
        <v>95</v>
      </c>
      <c r="F25" t="s">
        <v>471</v>
      </c>
      <c r="G25" t="s">
        <v>472</v>
      </c>
      <c r="I25" t="s">
        <v>473</v>
      </c>
      <c r="J25" t="s">
        <v>474</v>
      </c>
    </row>
    <row r="26" spans="1:10" x14ac:dyDescent="0.35">
      <c r="A26" t="s">
        <v>422</v>
      </c>
      <c r="B26" t="s">
        <v>183</v>
      </c>
      <c r="D26" t="s">
        <v>95</v>
      </c>
      <c r="F26" t="s">
        <v>475</v>
      </c>
      <c r="G26" t="s">
        <v>476</v>
      </c>
      <c r="I26" t="s">
        <v>477</v>
      </c>
      <c r="J26" t="s">
        <v>478</v>
      </c>
    </row>
    <row r="27" spans="1:10" x14ac:dyDescent="0.35">
      <c r="A27" t="s">
        <v>422</v>
      </c>
      <c r="B27" t="s">
        <v>188</v>
      </c>
      <c r="D27" t="s">
        <v>95</v>
      </c>
      <c r="F27" t="s">
        <v>479</v>
      </c>
      <c r="G27" t="s">
        <v>480</v>
      </c>
      <c r="I27" t="s">
        <v>481</v>
      </c>
      <c r="J27" t="s">
        <v>482</v>
      </c>
    </row>
    <row r="28" spans="1:10" x14ac:dyDescent="0.35">
      <c r="A28" t="s">
        <v>422</v>
      </c>
      <c r="B28" t="s">
        <v>193</v>
      </c>
      <c r="D28" t="s">
        <v>95</v>
      </c>
      <c r="F28" t="s">
        <v>483</v>
      </c>
      <c r="G28" t="s">
        <v>484</v>
      </c>
      <c r="I28" t="s">
        <v>485</v>
      </c>
      <c r="J28" t="s">
        <v>486</v>
      </c>
    </row>
    <row r="29" spans="1:10" x14ac:dyDescent="0.35">
      <c r="A29" t="s">
        <v>422</v>
      </c>
      <c r="B29" t="s">
        <v>198</v>
      </c>
      <c r="D29" t="s">
        <v>95</v>
      </c>
      <c r="F29" t="s">
        <v>487</v>
      </c>
      <c r="G29" t="s">
        <v>488</v>
      </c>
      <c r="I29" t="s">
        <v>489</v>
      </c>
      <c r="J29" t="s">
        <v>490</v>
      </c>
    </row>
    <row r="30" spans="1:10" x14ac:dyDescent="0.35">
      <c r="A30" t="s">
        <v>422</v>
      </c>
      <c r="B30" t="s">
        <v>203</v>
      </c>
      <c r="D30" t="s">
        <v>95</v>
      </c>
      <c r="F30" t="s">
        <v>491</v>
      </c>
      <c r="G30" t="s">
        <v>492</v>
      </c>
      <c r="I30" t="s">
        <v>493</v>
      </c>
      <c r="J30" t="s">
        <v>494</v>
      </c>
    </row>
    <row r="31" spans="1:10" x14ac:dyDescent="0.35">
      <c r="A31" t="s">
        <v>422</v>
      </c>
      <c r="B31" t="s">
        <v>208</v>
      </c>
      <c r="D31" t="s">
        <v>95</v>
      </c>
      <c r="F31" t="s">
        <v>495</v>
      </c>
      <c r="G31" t="s">
        <v>496</v>
      </c>
      <c r="I31" t="s">
        <v>497</v>
      </c>
      <c r="J31" t="s">
        <v>498</v>
      </c>
    </row>
    <row r="32" spans="1:10" x14ac:dyDescent="0.35">
      <c r="A32" t="s">
        <v>422</v>
      </c>
      <c r="B32" t="s">
        <v>213</v>
      </c>
      <c r="D32" t="s">
        <v>95</v>
      </c>
      <c r="F32" t="s">
        <v>499</v>
      </c>
      <c r="G32" t="s">
        <v>500</v>
      </c>
      <c r="I32" t="s">
        <v>501</v>
      </c>
      <c r="J32" t="s">
        <v>502</v>
      </c>
    </row>
    <row r="33" spans="1:10" x14ac:dyDescent="0.35">
      <c r="A33" t="s">
        <v>422</v>
      </c>
      <c r="B33" t="s">
        <v>218</v>
      </c>
      <c r="D33" t="s">
        <v>95</v>
      </c>
      <c r="F33" t="s">
        <v>503</v>
      </c>
      <c r="G33" t="s">
        <v>504</v>
      </c>
      <c r="I33" t="s">
        <v>505</v>
      </c>
      <c r="J33" t="s">
        <v>506</v>
      </c>
    </row>
    <row r="34" spans="1:10" x14ac:dyDescent="0.35">
      <c r="A34" t="s">
        <v>422</v>
      </c>
      <c r="B34" t="s">
        <v>223</v>
      </c>
      <c r="D34" t="s">
        <v>95</v>
      </c>
      <c r="F34" t="s">
        <v>507</v>
      </c>
      <c r="G34" t="s">
        <v>508</v>
      </c>
      <c r="I34" t="s">
        <v>509</v>
      </c>
      <c r="J34" t="s">
        <v>510</v>
      </c>
    </row>
    <row r="35" spans="1:10" x14ac:dyDescent="0.35">
      <c r="A35" t="s">
        <v>422</v>
      </c>
      <c r="B35" t="s">
        <v>228</v>
      </c>
      <c r="D35" t="s">
        <v>95</v>
      </c>
      <c r="F35" t="s">
        <v>511</v>
      </c>
      <c r="G35" t="s">
        <v>512</v>
      </c>
      <c r="I35" t="s">
        <v>513</v>
      </c>
      <c r="J35" t="s">
        <v>514</v>
      </c>
    </row>
    <row r="36" spans="1:10" x14ac:dyDescent="0.35">
      <c r="A36" t="s">
        <v>422</v>
      </c>
      <c r="B36" t="s">
        <v>232</v>
      </c>
      <c r="D36" t="s">
        <v>95</v>
      </c>
      <c r="F36" t="s">
        <v>515</v>
      </c>
      <c r="G36" t="s">
        <v>516</v>
      </c>
      <c r="I36" t="s">
        <v>515</v>
      </c>
      <c r="J36" t="s">
        <v>516</v>
      </c>
    </row>
    <row r="37" spans="1:10" x14ac:dyDescent="0.35">
      <c r="A37" t="s">
        <v>422</v>
      </c>
      <c r="B37" t="s">
        <v>235</v>
      </c>
      <c r="D37" t="s">
        <v>95</v>
      </c>
      <c r="F37" t="s">
        <v>517</v>
      </c>
      <c r="G37" t="s">
        <v>518</v>
      </c>
      <c r="I37" t="s">
        <v>519</v>
      </c>
      <c r="J37" t="s">
        <v>520</v>
      </c>
    </row>
    <row r="38" spans="1:10" x14ac:dyDescent="0.35">
      <c r="A38" t="s">
        <v>422</v>
      </c>
      <c r="B38" t="s">
        <v>240</v>
      </c>
      <c r="D38" t="s">
        <v>95</v>
      </c>
      <c r="F38" t="s">
        <v>521</v>
      </c>
      <c r="G38" t="s">
        <v>522</v>
      </c>
      <c r="I38" t="s">
        <v>523</v>
      </c>
      <c r="J38" t="s">
        <v>524</v>
      </c>
    </row>
    <row r="39" spans="1:10" x14ac:dyDescent="0.35">
      <c r="A39" t="s">
        <v>422</v>
      </c>
      <c r="B39" t="s">
        <v>245</v>
      </c>
      <c r="D39" t="s">
        <v>95</v>
      </c>
      <c r="F39" t="s">
        <v>525</v>
      </c>
      <c r="G39" t="s">
        <v>526</v>
      </c>
      <c r="I39" t="s">
        <v>527</v>
      </c>
      <c r="J39" t="s">
        <v>528</v>
      </c>
    </row>
    <row r="40" spans="1:10" x14ac:dyDescent="0.35">
      <c r="A40" t="s">
        <v>422</v>
      </c>
      <c r="B40" t="s">
        <v>250</v>
      </c>
      <c r="D40" t="s">
        <v>95</v>
      </c>
      <c r="F40" t="s">
        <v>529</v>
      </c>
      <c r="G40" t="s">
        <v>530</v>
      </c>
      <c r="I40" t="s">
        <v>531</v>
      </c>
      <c r="J40" t="s">
        <v>532</v>
      </c>
    </row>
    <row r="41" spans="1:10" x14ac:dyDescent="0.35">
      <c r="A41" t="s">
        <v>422</v>
      </c>
      <c r="B41" t="s">
        <v>255</v>
      </c>
      <c r="D41" t="s">
        <v>95</v>
      </c>
      <c r="F41" t="s">
        <v>533</v>
      </c>
      <c r="G41" t="s">
        <v>534</v>
      </c>
      <c r="I41" t="s">
        <v>535</v>
      </c>
      <c r="J41" t="s">
        <v>536</v>
      </c>
    </row>
    <row r="42" spans="1:10" x14ac:dyDescent="0.35">
      <c r="A42" t="s">
        <v>422</v>
      </c>
      <c r="B42" t="s">
        <v>260</v>
      </c>
      <c r="D42" t="s">
        <v>95</v>
      </c>
      <c r="F42" t="s">
        <v>537</v>
      </c>
      <c r="G42" t="s">
        <v>538</v>
      </c>
      <c r="I42" t="s">
        <v>539</v>
      </c>
      <c r="J42" t="s">
        <v>540</v>
      </c>
    </row>
    <row r="43" spans="1:10" x14ac:dyDescent="0.35">
      <c r="A43" t="s">
        <v>422</v>
      </c>
      <c r="B43" t="s">
        <v>265</v>
      </c>
      <c r="D43" t="s">
        <v>95</v>
      </c>
      <c r="F43" t="s">
        <v>541</v>
      </c>
      <c r="G43" t="s">
        <v>542</v>
      </c>
      <c r="I43" t="s">
        <v>543</v>
      </c>
      <c r="J43" t="s">
        <v>544</v>
      </c>
    </row>
    <row r="44" spans="1:10" x14ac:dyDescent="0.35">
      <c r="A44" t="s">
        <v>422</v>
      </c>
      <c r="B44" t="s">
        <v>269</v>
      </c>
      <c r="D44" t="s">
        <v>95</v>
      </c>
      <c r="F44" t="s">
        <v>545</v>
      </c>
      <c r="G44" t="s">
        <v>546</v>
      </c>
      <c r="I44" t="s">
        <v>547</v>
      </c>
      <c r="J44" t="s">
        <v>548</v>
      </c>
    </row>
    <row r="45" spans="1:10" x14ac:dyDescent="0.35">
      <c r="A45" t="s">
        <v>422</v>
      </c>
      <c r="B45" t="s">
        <v>273</v>
      </c>
      <c r="D45" t="s">
        <v>95</v>
      </c>
      <c r="F45" t="s">
        <v>549</v>
      </c>
      <c r="G45" t="s">
        <v>550</v>
      </c>
      <c r="I45" t="s">
        <v>551</v>
      </c>
      <c r="J45" t="s">
        <v>552</v>
      </c>
    </row>
    <row r="46" spans="1:10" x14ac:dyDescent="0.35">
      <c r="A46" t="s">
        <v>422</v>
      </c>
      <c r="B46" t="s">
        <v>278</v>
      </c>
      <c r="D46" t="s">
        <v>95</v>
      </c>
      <c r="F46" t="s">
        <v>553</v>
      </c>
      <c r="G46" t="s">
        <v>554</v>
      </c>
      <c r="I46" t="s">
        <v>555</v>
      </c>
      <c r="J46" t="s">
        <v>556</v>
      </c>
    </row>
    <row r="47" spans="1:10" x14ac:dyDescent="0.35">
      <c r="A47" t="s">
        <v>422</v>
      </c>
      <c r="B47" t="s">
        <v>283</v>
      </c>
      <c r="D47" t="s">
        <v>95</v>
      </c>
      <c r="F47" t="s">
        <v>557</v>
      </c>
      <c r="G47" t="s">
        <v>558</v>
      </c>
      <c r="I47" t="s">
        <v>559</v>
      </c>
      <c r="J47" t="s">
        <v>560</v>
      </c>
    </row>
    <row r="48" spans="1:10" x14ac:dyDescent="0.35">
      <c r="A48" t="s">
        <v>422</v>
      </c>
      <c r="B48" t="s">
        <v>288</v>
      </c>
      <c r="D48" t="s">
        <v>95</v>
      </c>
      <c r="F48" t="s">
        <v>561</v>
      </c>
      <c r="G48" t="s">
        <v>562</v>
      </c>
      <c r="I48" t="s">
        <v>561</v>
      </c>
      <c r="J48" t="s">
        <v>562</v>
      </c>
    </row>
    <row r="49" spans="1:10" x14ac:dyDescent="0.35">
      <c r="A49" t="s">
        <v>422</v>
      </c>
      <c r="B49" t="s">
        <v>291</v>
      </c>
      <c r="D49" t="s">
        <v>95</v>
      </c>
      <c r="F49" t="s">
        <v>563</v>
      </c>
      <c r="G49" t="s">
        <v>564</v>
      </c>
      <c r="I49" t="s">
        <v>565</v>
      </c>
      <c r="J49" t="s">
        <v>566</v>
      </c>
    </row>
    <row r="50" spans="1:10" x14ac:dyDescent="0.35">
      <c r="A50" t="s">
        <v>422</v>
      </c>
      <c r="B50" t="s">
        <v>296</v>
      </c>
      <c r="D50" t="s">
        <v>95</v>
      </c>
      <c r="F50" t="s">
        <v>567</v>
      </c>
      <c r="G50" t="s">
        <v>568</v>
      </c>
      <c r="I50" t="s">
        <v>569</v>
      </c>
      <c r="J50" t="s">
        <v>570</v>
      </c>
    </row>
    <row r="51" spans="1:10" x14ac:dyDescent="0.35">
      <c r="A51" t="s">
        <v>422</v>
      </c>
      <c r="B51" t="s">
        <v>301</v>
      </c>
      <c r="D51" t="s">
        <v>95</v>
      </c>
      <c r="F51" t="s">
        <v>571</v>
      </c>
      <c r="G51" t="s">
        <v>572</v>
      </c>
      <c r="I51" t="s">
        <v>573</v>
      </c>
      <c r="J51" t="s">
        <v>574</v>
      </c>
    </row>
    <row r="52" spans="1:10" x14ac:dyDescent="0.35">
      <c r="A52" t="s">
        <v>422</v>
      </c>
      <c r="B52" t="s">
        <v>306</v>
      </c>
      <c r="D52" t="s">
        <v>95</v>
      </c>
      <c r="F52" t="s">
        <v>575</v>
      </c>
      <c r="G52" t="s">
        <v>576</v>
      </c>
      <c r="I52" t="s">
        <v>577</v>
      </c>
      <c r="J52" t="s">
        <v>578</v>
      </c>
    </row>
    <row r="53" spans="1:10" x14ac:dyDescent="0.35">
      <c r="A53" t="s">
        <v>422</v>
      </c>
      <c r="B53" t="s">
        <v>311</v>
      </c>
      <c r="D53" t="s">
        <v>95</v>
      </c>
      <c r="F53" t="s">
        <v>579</v>
      </c>
      <c r="G53" t="s">
        <v>580</v>
      </c>
      <c r="I53" t="s">
        <v>581</v>
      </c>
      <c r="J53" t="s">
        <v>582</v>
      </c>
    </row>
    <row r="54" spans="1:10" x14ac:dyDescent="0.35">
      <c r="A54" t="s">
        <v>422</v>
      </c>
      <c r="B54" t="s">
        <v>316</v>
      </c>
      <c r="D54" t="s">
        <v>95</v>
      </c>
      <c r="F54" t="s">
        <v>583</v>
      </c>
      <c r="G54" t="s">
        <v>584</v>
      </c>
      <c r="I54" t="s">
        <v>585</v>
      </c>
      <c r="J54" t="s">
        <v>586</v>
      </c>
    </row>
    <row r="55" spans="1:10" x14ac:dyDescent="0.35">
      <c r="A55" t="s">
        <v>422</v>
      </c>
      <c r="B55" t="s">
        <v>321</v>
      </c>
      <c r="D55" t="s">
        <v>95</v>
      </c>
      <c r="F55" t="s">
        <v>587</v>
      </c>
      <c r="G55" t="s">
        <v>588</v>
      </c>
      <c r="I55" t="s">
        <v>589</v>
      </c>
      <c r="J55" t="s">
        <v>590</v>
      </c>
    </row>
    <row r="56" spans="1:10" x14ac:dyDescent="0.35">
      <c r="A56" t="s">
        <v>422</v>
      </c>
      <c r="B56" t="s">
        <v>325</v>
      </c>
      <c r="D56" t="s">
        <v>95</v>
      </c>
      <c r="F56" t="s">
        <v>591</v>
      </c>
      <c r="G56" t="s">
        <v>592</v>
      </c>
      <c r="I56" t="s">
        <v>593</v>
      </c>
      <c r="J56" t="s">
        <v>594</v>
      </c>
    </row>
    <row r="57" spans="1:10" x14ac:dyDescent="0.35">
      <c r="A57" t="s">
        <v>422</v>
      </c>
      <c r="B57" t="s">
        <v>330</v>
      </c>
      <c r="D57" t="s">
        <v>95</v>
      </c>
      <c r="F57" t="s">
        <v>595</v>
      </c>
      <c r="G57" t="s">
        <v>596</v>
      </c>
      <c r="I57" t="s">
        <v>597</v>
      </c>
      <c r="J57" t="s">
        <v>598</v>
      </c>
    </row>
    <row r="58" spans="1:10" x14ac:dyDescent="0.35">
      <c r="A58" t="s">
        <v>422</v>
      </c>
      <c r="B58" t="s">
        <v>335</v>
      </c>
      <c r="D58" t="s">
        <v>95</v>
      </c>
      <c r="F58" t="s">
        <v>599</v>
      </c>
      <c r="G58" t="s">
        <v>600</v>
      </c>
      <c r="I58" t="s">
        <v>601</v>
      </c>
      <c r="J58" t="s">
        <v>602</v>
      </c>
    </row>
    <row r="59" spans="1:10" x14ac:dyDescent="0.35">
      <c r="A59" t="s">
        <v>422</v>
      </c>
      <c r="B59" t="s">
        <v>340</v>
      </c>
      <c r="D59" t="s">
        <v>95</v>
      </c>
      <c r="F59" t="s">
        <v>603</v>
      </c>
      <c r="G59" t="s">
        <v>604</v>
      </c>
      <c r="I59" t="s">
        <v>605</v>
      </c>
      <c r="J59" t="s">
        <v>606</v>
      </c>
    </row>
    <row r="60" spans="1:10" x14ac:dyDescent="0.35">
      <c r="A60" t="s">
        <v>422</v>
      </c>
      <c r="B60" t="s">
        <v>345</v>
      </c>
      <c r="D60" t="s">
        <v>95</v>
      </c>
      <c r="F60" t="s">
        <v>607</v>
      </c>
      <c r="G60" t="s">
        <v>608</v>
      </c>
      <c r="I60" t="s">
        <v>607</v>
      </c>
      <c r="J60" t="s">
        <v>608</v>
      </c>
    </row>
    <row r="61" spans="1:10" x14ac:dyDescent="0.35">
      <c r="A61" t="s">
        <v>422</v>
      </c>
      <c r="B61" t="s">
        <v>348</v>
      </c>
      <c r="D61" t="s">
        <v>95</v>
      </c>
      <c r="F61" t="s">
        <v>377</v>
      </c>
      <c r="G61" t="s">
        <v>609</v>
      </c>
      <c r="I61" t="s">
        <v>610</v>
      </c>
      <c r="J61" t="s">
        <v>611</v>
      </c>
    </row>
    <row r="62" spans="1:10" x14ac:dyDescent="0.35">
      <c r="A62" t="s">
        <v>422</v>
      </c>
      <c r="B62" t="s">
        <v>353</v>
      </c>
      <c r="D62" t="s">
        <v>95</v>
      </c>
      <c r="F62" t="s">
        <v>612</v>
      </c>
      <c r="G62" t="s">
        <v>613</v>
      </c>
      <c r="I62" t="s">
        <v>614</v>
      </c>
      <c r="J62" t="s">
        <v>615</v>
      </c>
    </row>
    <row r="63" spans="1:10" x14ac:dyDescent="0.35">
      <c r="A63" t="s">
        <v>422</v>
      </c>
      <c r="B63" t="s">
        <v>357</v>
      </c>
      <c r="D63" t="s">
        <v>95</v>
      </c>
      <c r="F63" t="s">
        <v>616</v>
      </c>
      <c r="G63" t="s">
        <v>617</v>
      </c>
      <c r="I63" t="s">
        <v>618</v>
      </c>
      <c r="J63" t="s">
        <v>619</v>
      </c>
    </row>
    <row r="64" spans="1:10" x14ac:dyDescent="0.35">
      <c r="A64" t="s">
        <v>422</v>
      </c>
      <c r="B64" t="s">
        <v>362</v>
      </c>
      <c r="D64" t="s">
        <v>95</v>
      </c>
      <c r="F64" t="s">
        <v>620</v>
      </c>
      <c r="G64" t="s">
        <v>621</v>
      </c>
      <c r="I64" t="s">
        <v>622</v>
      </c>
      <c r="J64" t="s">
        <v>623</v>
      </c>
    </row>
    <row r="65" spans="1:10" x14ac:dyDescent="0.35">
      <c r="A65" t="s">
        <v>422</v>
      </c>
      <c r="B65" t="s">
        <v>366</v>
      </c>
      <c r="D65" t="s">
        <v>95</v>
      </c>
      <c r="F65" t="s">
        <v>624</v>
      </c>
      <c r="G65" t="s">
        <v>625</v>
      </c>
      <c r="I65" t="s">
        <v>626</v>
      </c>
      <c r="J65" t="s">
        <v>627</v>
      </c>
    </row>
    <row r="66" spans="1:10" x14ac:dyDescent="0.35">
      <c r="A66" t="s">
        <v>422</v>
      </c>
      <c r="B66" t="s">
        <v>371</v>
      </c>
      <c r="D66" t="s">
        <v>95</v>
      </c>
      <c r="F66" t="s">
        <v>628</v>
      </c>
      <c r="G66" t="s">
        <v>629</v>
      </c>
      <c r="I66" t="s">
        <v>630</v>
      </c>
      <c r="J66" t="s">
        <v>631</v>
      </c>
    </row>
    <row r="67" spans="1:10" x14ac:dyDescent="0.35">
      <c r="A67" t="s">
        <v>422</v>
      </c>
      <c r="B67" t="s">
        <v>376</v>
      </c>
      <c r="D67" t="s">
        <v>95</v>
      </c>
      <c r="F67" t="s">
        <v>632</v>
      </c>
      <c r="G67" t="s">
        <v>633</v>
      </c>
      <c r="I67" t="s">
        <v>634</v>
      </c>
      <c r="J67" t="s">
        <v>635</v>
      </c>
    </row>
    <row r="68" spans="1:10" x14ac:dyDescent="0.35">
      <c r="A68" t="s">
        <v>422</v>
      </c>
      <c r="B68" t="s">
        <v>381</v>
      </c>
      <c r="D68" t="s">
        <v>95</v>
      </c>
      <c r="F68" t="s">
        <v>636</v>
      </c>
      <c r="G68" t="s">
        <v>637</v>
      </c>
      <c r="I68" t="s">
        <v>638</v>
      </c>
      <c r="J68" t="s">
        <v>639</v>
      </c>
    </row>
    <row r="69" spans="1:10" x14ac:dyDescent="0.35">
      <c r="A69" t="s">
        <v>422</v>
      </c>
      <c r="B69" t="s">
        <v>385</v>
      </c>
      <c r="D69" t="s">
        <v>95</v>
      </c>
      <c r="F69" t="s">
        <v>640</v>
      </c>
      <c r="G69" t="s">
        <v>641</v>
      </c>
      <c r="I69" t="s">
        <v>642</v>
      </c>
      <c r="J69" t="s">
        <v>643</v>
      </c>
    </row>
    <row r="70" spans="1:10" x14ac:dyDescent="0.35">
      <c r="A70" t="s">
        <v>422</v>
      </c>
      <c r="B70" t="s">
        <v>390</v>
      </c>
      <c r="D70" t="s">
        <v>95</v>
      </c>
      <c r="F70" t="s">
        <v>644</v>
      </c>
      <c r="G70" t="s">
        <v>645</v>
      </c>
      <c r="I70" t="s">
        <v>646</v>
      </c>
      <c r="J70" t="s">
        <v>647</v>
      </c>
    </row>
    <row r="71" spans="1:10" x14ac:dyDescent="0.35">
      <c r="A71" t="s">
        <v>422</v>
      </c>
      <c r="B71" t="s">
        <v>395</v>
      </c>
      <c r="D71" t="s">
        <v>95</v>
      </c>
      <c r="F71" t="s">
        <v>648</v>
      </c>
      <c r="G71" t="s">
        <v>649</v>
      </c>
      <c r="I71" t="s">
        <v>650</v>
      </c>
      <c r="J71" t="s">
        <v>651</v>
      </c>
    </row>
    <row r="72" spans="1:10" x14ac:dyDescent="0.35">
      <c r="A72" t="s">
        <v>422</v>
      </c>
      <c r="B72" t="s">
        <v>400</v>
      </c>
      <c r="D72" t="s">
        <v>95</v>
      </c>
      <c r="F72" t="s">
        <v>652</v>
      </c>
      <c r="G72" t="s">
        <v>653</v>
      </c>
      <c r="I72" t="s">
        <v>652</v>
      </c>
      <c r="J72" t="s">
        <v>653</v>
      </c>
    </row>
    <row r="73" spans="1:10" x14ac:dyDescent="0.35">
      <c r="A73" t="s">
        <v>422</v>
      </c>
      <c r="B73" t="s">
        <v>402</v>
      </c>
      <c r="D73" t="s">
        <v>95</v>
      </c>
      <c r="F73" t="s">
        <v>654</v>
      </c>
      <c r="G73" t="s">
        <v>655</v>
      </c>
      <c r="I73" t="s">
        <v>656</v>
      </c>
      <c r="J73" t="s">
        <v>657</v>
      </c>
    </row>
    <row r="74" spans="1:10" x14ac:dyDescent="0.35">
      <c r="A74" t="s">
        <v>422</v>
      </c>
      <c r="B74" t="s">
        <v>407</v>
      </c>
      <c r="D74" t="s">
        <v>95</v>
      </c>
      <c r="F74" t="s">
        <v>658</v>
      </c>
      <c r="G74" t="s">
        <v>659</v>
      </c>
      <c r="I74" t="s">
        <v>660</v>
      </c>
      <c r="J74" t="s">
        <v>661</v>
      </c>
    </row>
    <row r="75" spans="1:10" x14ac:dyDescent="0.35">
      <c r="A75" t="s">
        <v>422</v>
      </c>
      <c r="B75" t="s">
        <v>412</v>
      </c>
      <c r="D75" t="s">
        <v>95</v>
      </c>
      <c r="F75" t="s">
        <v>662</v>
      </c>
      <c r="G75" t="s">
        <v>663</v>
      </c>
      <c r="I75" t="s">
        <v>664</v>
      </c>
      <c r="J75" t="s">
        <v>665</v>
      </c>
    </row>
    <row r="76" spans="1:10" x14ac:dyDescent="0.35">
      <c r="A76" t="s">
        <v>422</v>
      </c>
      <c r="B76" t="s">
        <v>417</v>
      </c>
      <c r="D76" t="s">
        <v>95</v>
      </c>
      <c r="F76" t="s">
        <v>666</v>
      </c>
      <c r="G76" t="s">
        <v>667</v>
      </c>
      <c r="I76" t="s">
        <v>668</v>
      </c>
      <c r="J76" t="s">
        <v>669</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D32:D33"/>
  <sheetViews>
    <sheetView tabSelected="1" workbookViewId="0">
      <selection activeCell="P12" sqref="P12"/>
    </sheetView>
  </sheetViews>
  <sheetFormatPr defaultRowHeight="15" x14ac:dyDescent="0.35"/>
  <sheetData>
    <row r="32" spans="4:4" x14ac:dyDescent="0.35">
      <c r="D32" t="s">
        <v>670</v>
      </c>
    </row>
    <row r="33" spans="4:4" x14ac:dyDescent="0.35">
      <c r="D33" t="s">
        <v>671</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vt:i4>
      </vt:variant>
    </vt:vector>
  </HeadingPairs>
  <TitlesOfParts>
    <vt:vector size="9" baseType="lpstr">
      <vt:lpstr>統計品目コード</vt:lpstr>
      <vt:lpstr>（詳細,OWN）FL,FA統計資料（中国）</vt:lpstr>
      <vt:lpstr>Send0</vt:lpstr>
      <vt:lpstr>Send1</vt:lpstr>
      <vt:lpstr>send1-1</vt:lpstr>
      <vt:lpstr>fl</vt:lpstr>
      <vt:lpstr>fa</vt:lpstr>
      <vt:lpstr>検索方法1910</vt:lpstr>
      <vt:lpstr>'send1-1'!Print_Area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h-inoue</dc:creator>
  <cp:lastModifiedBy>H-INOUE</cp:lastModifiedBy>
  <cp:lastPrinted>2023-07-20T00:06:35Z</cp:lastPrinted>
  <dcterms:created xsi:type="dcterms:W3CDTF">2017-08-30T05:47:41Z</dcterms:created>
  <dcterms:modified xsi:type="dcterms:W3CDTF">2023-07-20T00:19:55Z</dcterms:modified>
</cp:coreProperties>
</file>