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Rakim\Desktop\"/>
    </mc:Choice>
  </mc:AlternateContent>
  <xr:revisionPtr revIDLastSave="0" documentId="13_ncr:1_{39F4692E-897C-4B4F-8C32-EE9FC7B6DE73}" xr6:coauthVersionLast="46" xr6:coauthVersionMax="46" xr10:uidLastSave="{00000000-0000-0000-0000-000000000000}"/>
  <bookViews>
    <workbookView xWindow="-108" yWindow="-108" windowWidth="23256" windowHeight="12576" xr2:uid="{19030EE7-794C-4B1F-B831-5C3E377A2BDC}"/>
  </bookViews>
  <sheets>
    <sheet name="GANTTCHART" sheetId="4" r:id="rId1"/>
  </sheets>
  <definedNames>
    <definedName name="Actual">(PeriodInActual*(#REF!&gt;0))*PeriodInPlan</definedName>
    <definedName name="ActualBeyond">PeriodInActual*(#REF!&gt;0)</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lan">PeriodInPlan*(#REF!&gt;0)</definedName>
    <definedName name="prevWBS" localSheetId="0">GANTTCHART!$A1048576</definedName>
    <definedName name="_xlnm.Print_Area" localSheetId="0">GANTTCHART!$A$1:$BN$37</definedName>
    <definedName name="_xlnm.Print_Titles" localSheetId="0">GANTTCHART!$4:$7</definedName>
    <definedName name="TitleRegion..BO60">#REF!</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7" i="4" l="1"/>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44" i="4"/>
  <c r="I45" i="4"/>
  <c r="I46" i="4"/>
  <c r="I43" i="4" l="1"/>
  <c r="I42" i="4"/>
  <c r="I41" i="4"/>
  <c r="I40" i="4"/>
  <c r="I37" i="4"/>
  <c r="I36" i="4"/>
  <c r="I35" i="4"/>
  <c r="I34" i="4"/>
  <c r="I33" i="4"/>
  <c r="I32" i="4"/>
  <c r="I29" i="4"/>
  <c r="I28" i="4"/>
  <c r="I27" i="4"/>
  <c r="I26" i="4"/>
  <c r="I25" i="4"/>
  <c r="I23" i="4"/>
  <c r="I22" i="4"/>
  <c r="I21" i="4"/>
  <c r="I20" i="4"/>
  <c r="I19" i="4"/>
  <c r="I18" i="4"/>
  <c r="I17" i="4"/>
  <c r="I16" i="4"/>
  <c r="I15" i="4"/>
  <c r="K6" i="4"/>
  <c r="L6" i="4" s="1"/>
  <c r="L7" i="4" l="1"/>
  <c r="M6" i="4"/>
  <c r="K7" i="4"/>
  <c r="K4" i="4"/>
  <c r="K5" i="4"/>
  <c r="M7" i="4" l="1"/>
  <c r="N6" i="4"/>
  <c r="O6" i="4" l="1"/>
  <c r="N7" i="4"/>
  <c r="P6" i="4" l="1"/>
  <c r="O7" i="4"/>
  <c r="Q6" i="4" l="1"/>
  <c r="P7" i="4"/>
  <c r="R6" i="4" l="1"/>
  <c r="Q7" i="4"/>
  <c r="S6" i="4" l="1"/>
  <c r="R5" i="4"/>
  <c r="R4" i="4"/>
  <c r="R7" i="4"/>
  <c r="T6" i="4" l="1"/>
  <c r="S7" i="4"/>
  <c r="T7" i="4" l="1"/>
  <c r="U6" i="4"/>
  <c r="U7" i="4" l="1"/>
  <c r="V6" i="4"/>
  <c r="V7" i="4" l="1"/>
  <c r="W6" i="4"/>
  <c r="X6" i="4" l="1"/>
  <c r="W7" i="4"/>
  <c r="Y6" i="4" l="1"/>
  <c r="X7" i="4"/>
  <c r="Y5" i="4" l="1"/>
  <c r="Z6" i="4"/>
  <c r="Y7" i="4"/>
  <c r="Y4" i="4"/>
  <c r="Z7" i="4" l="1"/>
  <c r="AA6" i="4"/>
  <c r="AA7" i="4" l="1"/>
  <c r="AB6" i="4"/>
  <c r="AC6" i="4" l="1"/>
  <c r="AB7" i="4"/>
  <c r="AC7" i="4" l="1"/>
  <c r="AD6" i="4"/>
  <c r="AD7" i="4" l="1"/>
  <c r="AE6" i="4"/>
  <c r="AF6" i="4" l="1"/>
  <c r="AE7" i="4"/>
  <c r="AG6" i="4" l="1"/>
  <c r="AF7" i="4"/>
  <c r="AF4" i="4"/>
  <c r="AF5" i="4"/>
  <c r="AH6" i="4" l="1"/>
  <c r="AG7" i="4"/>
  <c r="AI6" i="4" l="1"/>
  <c r="AH7" i="4"/>
  <c r="AJ6" i="4" l="1"/>
  <c r="AI7" i="4"/>
  <c r="AK6" i="4" l="1"/>
  <c r="AJ7" i="4"/>
  <c r="AK7" i="4" l="1"/>
  <c r="AL6" i="4"/>
  <c r="AM6" i="4" l="1"/>
  <c r="AL7" i="4"/>
  <c r="AN6" i="4" l="1"/>
  <c r="AM7" i="4"/>
  <c r="AM4" i="4"/>
  <c r="AM5" i="4"/>
  <c r="AO6" i="4" l="1"/>
  <c r="AN7" i="4"/>
  <c r="AP6" i="4" l="1"/>
  <c r="AO7" i="4"/>
  <c r="AP7" i="4" l="1"/>
  <c r="AQ6" i="4"/>
  <c r="AR6" i="4" l="1"/>
  <c r="AQ7" i="4"/>
  <c r="AR7" i="4" l="1"/>
  <c r="AS6" i="4"/>
  <c r="AT6" i="4" l="1"/>
  <c r="AS7" i="4"/>
  <c r="AT5" i="4" l="1"/>
  <c r="AT4" i="4"/>
  <c r="AU6" i="4"/>
  <c r="AT7" i="4"/>
  <c r="AV6" i="4" l="1"/>
  <c r="AU7" i="4"/>
  <c r="AW6" i="4" l="1"/>
  <c r="AV7" i="4"/>
  <c r="AX6" i="4" l="1"/>
  <c r="AW7" i="4"/>
  <c r="AX7" i="4" l="1"/>
  <c r="AY6" i="4"/>
  <c r="AY7" i="4" l="1"/>
  <c r="AZ6" i="4"/>
  <c r="AZ7" i="4" l="1"/>
  <c r="BA6" i="4"/>
  <c r="BA7" i="4" l="1"/>
  <c r="BA5" i="4"/>
  <c r="BA4" i="4"/>
  <c r="BB6" i="4"/>
  <c r="BC6" i="4" l="1"/>
  <c r="BB7" i="4"/>
  <c r="BD6" i="4" l="1"/>
  <c r="BC7" i="4"/>
  <c r="BE6" i="4" l="1"/>
  <c r="BD7" i="4"/>
  <c r="BF6" i="4" l="1"/>
  <c r="BE7" i="4"/>
  <c r="BG6" i="4" l="1"/>
  <c r="BF7" i="4"/>
  <c r="BH6" i="4" l="1"/>
  <c r="BG7" i="4"/>
  <c r="BH7" i="4" l="1"/>
  <c r="BH5" i="4"/>
  <c r="BH4" i="4"/>
  <c r="BI6" i="4"/>
  <c r="BJ6" i="4" l="1"/>
  <c r="BI7" i="4"/>
  <c r="BJ7" i="4" l="1"/>
  <c r="BK6" i="4"/>
  <c r="BL6" i="4" l="1"/>
  <c r="BK7" i="4"/>
  <c r="BM6" i="4" l="1"/>
  <c r="BL7" i="4"/>
  <c r="BN6" i="4" l="1"/>
  <c r="BN7" i="4" s="1"/>
  <c r="BM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DB8A2C-B6E1-4D0E-BE4D-8A008D24BBAC}">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2B3C4A72-BC2F-4709-BECE-65D1D819EE06}">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5F56E9C7-8D6C-467B-82DC-06ACE59E4252}">
      <text>
        <r>
          <rPr>
            <b/>
            <sz val="9"/>
            <color indexed="81"/>
            <rFont val="Tahoma"/>
            <family val="2"/>
          </rPr>
          <t>Task Lead</t>
        </r>
        <r>
          <rPr>
            <sz val="9"/>
            <color indexed="81"/>
            <rFont val="Tahoma"/>
            <family val="2"/>
          </rPr>
          <t xml:space="preserve">
Enter the name of the Task Lead in this column.</t>
        </r>
      </text>
    </comment>
    <comment ref="D7" authorId="0" shapeId="0" xr:uid="{BE22D5AD-D193-468A-B740-05A7C8642EA1}">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642A52C2-364F-471A-8430-AE4873EE19F9}">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EF2F825C-CB08-4D1E-A7D8-DD7CBA7A993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1D7E564C-81B1-4436-9FE8-0DB58C02B91A}">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2DE62B9E-F5FA-4395-9936-0DBAEF5A8AD3}">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FCECFC11-E4C0-4B05-AE9C-32E0F850327E}">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<sst xmlns="http://schemas.openxmlformats.org/spreadsheetml/2006/main" count="94" uniqueCount="93">
  <si>
    <t xml:space="preserve">Project Start Date </t>
  </si>
  <si>
    <t xml:space="preserve">Display Week </t>
  </si>
  <si>
    <t xml:space="preserve">Project Lead </t>
  </si>
  <si>
    <t>TASK</t>
  </si>
  <si>
    <t>LEAD</t>
  </si>
  <si>
    <t>START</t>
  </si>
  <si>
    <t>END</t>
  </si>
  <si>
    <t>DAYS</t>
  </si>
  <si>
    <t>% DONE</t>
  </si>
  <si>
    <t>WORK DAYS</t>
  </si>
  <si>
    <t>ONLINE LIBRARY MANAGEMENT SYSTEM</t>
  </si>
  <si>
    <t>CRITICAL PATH</t>
  </si>
  <si>
    <t>Rakim Baliwena</t>
  </si>
  <si>
    <t>DEPENDENT ON</t>
  </si>
  <si>
    <t>TASK No</t>
  </si>
  <si>
    <t>Develop a work plan</t>
  </si>
  <si>
    <t>Gather system's functional requirements</t>
  </si>
  <si>
    <t>Gather system's non-functional requirements</t>
  </si>
  <si>
    <t>Create a Use case diagram</t>
  </si>
  <si>
    <t>Create a Class diagram</t>
  </si>
  <si>
    <t>Create an Entity Relation Diagram</t>
  </si>
  <si>
    <t>Create a business process flow diagram</t>
  </si>
  <si>
    <t>Determine the tasks to be done throughout the project</t>
  </si>
  <si>
    <t>Identify the dependencies of the tasks</t>
  </si>
  <si>
    <t>Identify the risks associated with the project</t>
  </si>
  <si>
    <t>Determine strategies to overcome the risks associated with the project.</t>
  </si>
  <si>
    <t>Determine the critical path of the system</t>
  </si>
  <si>
    <t>Identify tools and technologies used to implement the system</t>
  </si>
  <si>
    <t>Prepare for the implementation phase</t>
  </si>
  <si>
    <t>Create the database for the system</t>
  </si>
  <si>
    <t>Create a default administrator in the database.</t>
  </si>
  <si>
    <t>Create a login page</t>
  </si>
  <si>
    <t>Create an administrator profile page.</t>
  </si>
  <si>
    <t>Add a feature to enable the administrator to login to the system</t>
  </si>
  <si>
    <t>Add a feature to enable authentication for the administrator login</t>
  </si>
  <si>
    <t>Create a librarian registration page.</t>
  </si>
  <si>
    <t>Create a librarian home page</t>
  </si>
  <si>
    <t>Add a feature to enable administrator to register librarians into the system</t>
  </si>
  <si>
    <t>Add a feature to enable librarians to login to the system.</t>
  </si>
  <si>
    <t>Add a feature to enable authentication for the librarian login</t>
  </si>
  <si>
    <t>Add a feature to enable librarians to add books to the catalog according to categories in the system</t>
  </si>
  <si>
    <t>Add a feature to enable librarians to remove books from the catalog in the system</t>
  </si>
  <si>
    <t>Create a search panel to search for books in the system</t>
  </si>
  <si>
    <t>Create a page for a list view.</t>
  </si>
  <si>
    <t>Add the search panel on the librarian's homepage</t>
  </si>
  <si>
    <t>Add a feature to enable librarians to view all the books available in the system using the list view page</t>
  </si>
  <si>
    <t>Add a feature to enable the librarians to view all unavailable books (which have been borrowed)</t>
  </si>
  <si>
    <t>Create a page for the librarian for adding payment information for a member</t>
  </si>
  <si>
    <t>Add a feature to enable librarian to add payment status of an applicant into the system.</t>
  </si>
  <si>
    <t>Create a member registration page</t>
  </si>
  <si>
    <t>Add a feature to enable librarian to register members to the system</t>
  </si>
  <si>
    <t>Restrict the system from registering a member that has not paid registration fees</t>
  </si>
  <si>
    <t>Create a page for allocating a book to a member</t>
  </si>
  <si>
    <t>Add a feature to enable librarian to checkout an available book to a member.</t>
  </si>
  <si>
    <t>Add a feature to change the status of the book in the system once it has been checked-out</t>
  </si>
  <si>
    <t>Add a feature to enable librarian to check-in a book returned by a member.</t>
  </si>
  <si>
    <t>Add a feature to update the status of the book after it has been returned by a member.</t>
  </si>
  <si>
    <t>Create an online registration page for the members.</t>
  </si>
  <si>
    <t>Create a homepage for the member with profile information.</t>
  </si>
  <si>
    <t>Add a feature to view books from the library on the member's home page.</t>
  </si>
  <si>
    <t>Add a feature to enable the member to register online if he/she has made payment.</t>
  </si>
  <si>
    <t>Add a feature to enable the member to login to the system</t>
  </si>
  <si>
    <t>Add a feature to enable authentication of the member during login.</t>
  </si>
  <si>
    <t>Add a search panel on the member's homepage.</t>
  </si>
  <si>
    <t>Add a feature to enable the member to use a search panel to browse for books.</t>
  </si>
  <si>
    <t>Add a button on the view page to allow the member to borrow a book when clicked.</t>
  </si>
  <si>
    <t>Add a feature to enable the member to borrow a book online if it is available.</t>
  </si>
  <si>
    <t>Add a feature to Enable a member to reserve a book that has been borrowed by someone else.</t>
  </si>
  <si>
    <t>Add a feature to update the status of a reserved book to the librarian.</t>
  </si>
  <si>
    <t>Create a notification panel on the member's page.</t>
  </si>
  <si>
    <t>Add a feature to notify the member when a reserved book has been returned and is available.</t>
  </si>
  <si>
    <t>Add a feature to automatically cancel a reservation when it has not been attended to after 24 hours of the book being available again.</t>
  </si>
  <si>
    <t>Add a feature to allow a member to keep a book until 2 weeks from date of borrowing otherwise, start adding to the fine fee 200Tshs per each extended day that a member has not returned the book</t>
  </si>
  <si>
    <t>Add a feature to restrict a member from borrowing more than 3 books</t>
  </si>
  <si>
    <t>Add a feature to cancel membership of a person 6 months after the date of registration.</t>
  </si>
  <si>
    <t>Add a feature to notify a member 1 week before the membership expiry date</t>
  </si>
  <si>
    <t>Create a page to allow the librarian to view all members of the system using the list view page.</t>
  </si>
  <si>
    <t>Create a page to allow a librarian to view all those whose membership has expired using the list view page</t>
  </si>
  <si>
    <t>Add a feature to allow the librarian to renew the membership of an applicant if he/she has paid on the registration page</t>
  </si>
  <si>
    <t>Create a page to allow the member to renew their membership online if he/she has paid</t>
  </si>
  <si>
    <t>Create a page where administrator can view all librarians using the list view page</t>
  </si>
  <si>
    <t>Test the system</t>
  </si>
  <si>
    <t xml:space="preserve">Write a project proposal </t>
  </si>
  <si>
    <t>Specify project objectives</t>
  </si>
  <si>
    <t>1,2,3,4,5</t>
  </si>
  <si>
    <t>2,3</t>
  </si>
  <si>
    <t>2,4,5</t>
  </si>
  <si>
    <t>4,5</t>
  </si>
  <si>
    <t>18,19</t>
  </si>
  <si>
    <t>25,19</t>
  </si>
  <si>
    <t>28,31</t>
  </si>
  <si>
    <t>31,62</t>
  </si>
  <si>
    <t xml:space="preserve"> 11/01/21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</si>
</sst>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 mmm\ yyyy"/>
    <numFmt numFmtId="166" formatCode="d"/>
    <numFmt numFmtId="167" formatCode="ddd\ m/dd/yy"/>
  </numFmts>
  <fonts count="40" x14ac:knownFonts="1">
    <font>
      <sz val="11"/>
      <color theme="1"/>
      <name val="Calibri"/>
      <family val="2"/>
      <scheme val="minor"/>
    </font>
    <font>
      <sz val="10"/>
      <name val="Arial"/>
    </font>
    <font>
      <sz val="16"/>
      <color theme="4" tint="-0.249977111117893"/>
      <name val="Calibri Light"/>
      <family val="1"/>
      <scheme val="major"/>
    </font>
    <font>
      <sz val="14"/>
      <color indexed="56"/>
      <name val="Arial"/>
      <family val="2"/>
    </font>
    <font>
      <sz val="10"/>
      <name val="Arial"/>
      <family val="2"/>
    </font>
    <font>
      <u/>
      <sz val="10"/>
      <color indexed="12"/>
      <name val="Arial"/>
      <family val="2"/>
    </font>
    <font>
      <i/>
      <sz val="8"/>
      <color theme="1" tint="0.34998626667073579"/>
      <name val="Arial"/>
      <family val="2"/>
    </font>
    <font>
      <sz val="11"/>
      <name val="Calibri Light"/>
      <family val="1"/>
      <scheme val="major"/>
    </font>
    <font>
      <sz val="9"/>
      <name val="Arial"/>
      <family val="2"/>
    </font>
    <font>
      <u/>
      <sz val="8"/>
      <color indexed="12"/>
      <name val="Arial"/>
      <family val="2"/>
    </font>
    <font>
      <sz val="7"/>
      <color indexed="55"/>
      <name val="Arial"/>
      <family val="2"/>
    </font>
    <font>
      <sz val="10"/>
      <name val="Calibri Light"/>
      <family val="2"/>
      <scheme val="major"/>
    </font>
    <font>
      <sz val="10"/>
      <name val="Calibri"/>
      <family val="2"/>
      <scheme val="minor"/>
    </font>
    <font>
      <sz val="10"/>
      <name val="Calibri Light"/>
      <family val="1"/>
      <scheme val="major"/>
    </font>
    <font>
      <sz val="11"/>
      <name val="Calibri"/>
      <family val="2"/>
      <scheme val="minor"/>
    </font>
    <font>
      <sz val="8"/>
      <name val="Arial"/>
      <family val="2"/>
    </font>
    <font>
      <b/>
      <sz val="9"/>
      <name val="Calibri Light"/>
      <family val="2"/>
      <scheme val="major"/>
    </font>
    <font>
      <b/>
      <sz val="8"/>
      <name val="Calibri Light"/>
      <family val="2"/>
      <scheme val="major"/>
    </font>
    <font>
      <sz val="9"/>
      <name val="Calibri"/>
      <family val="2"/>
      <scheme val="minor"/>
    </font>
    <font>
      <b/>
      <sz val="11"/>
      <name val="Calibri"/>
      <family val="2"/>
      <scheme val="minor"/>
    </font>
    <font>
      <sz val="14"/>
      <name val="Calibri"/>
      <family val="2"/>
      <scheme val="minor"/>
    </font>
    <font>
      <sz val="9"/>
      <color rgb="FF000000"/>
      <name val="Calibri"/>
      <family val="2"/>
      <scheme val="minor"/>
    </font>
    <font>
      <sz val="14"/>
      <color rgb="FF000000"/>
      <name val="Calibri"/>
      <family val="2"/>
      <scheme val="minor"/>
    </font>
    <font>
      <sz val="8"/>
      <name val="Calibri"/>
      <family val="2"/>
      <scheme val="minor"/>
    </font>
    <font>
      <b/>
      <sz val="9"/>
      <color indexed="81"/>
      <name val="Tahoma"/>
      <family val="2"/>
    </font>
    <font>
      <sz val="9"/>
      <color indexed="81"/>
      <name val="Tahoma"/>
      <family val="2"/>
    </font>
    <font>
      <b/>
      <i/>
      <sz val="9"/>
      <color indexed="81"/>
      <name val="Tahoma"/>
      <family val="2"/>
    </font>
    <font>
      <i/>
      <sz val="9"/>
      <color indexed="81"/>
      <name val="Tahoma"/>
      <family val="2"/>
    </font>
    <font>
      <b/>
      <sz val="42"/>
      <color theme="7"/>
      <name val="Calibri Light"/>
      <family val="2"/>
      <scheme val="major"/>
    </font>
    <font>
      <sz val="11"/>
      <color theme="1" tint="0.24994659260841701"/>
      <name val="Calibri Light"/>
      <family val="2"/>
      <scheme val="major"/>
    </font>
    <font>
      <i/>
      <sz val="11"/>
      <color theme="7"/>
      <name val="Calibri"/>
      <family val="2"/>
      <scheme val="minor"/>
    </font>
    <font>
      <b/>
      <sz val="11"/>
      <color theme="1" tint="0.24994659260841701"/>
      <name val="Calibri"/>
      <family val="2"/>
      <scheme val="minor"/>
    </font>
    <font>
      <sz val="12"/>
      <color theme="1" tint="0.24994659260841701"/>
      <name val="Calibri Light"/>
      <family val="2"/>
      <scheme val="major"/>
    </font>
    <font>
      <sz val="14"/>
      <color theme="1" tint="0.24994659260841701"/>
      <name val="Calibri"/>
      <family val="2"/>
      <scheme val="minor"/>
    </font>
    <font>
      <b/>
      <sz val="11"/>
      <color theme="1" tint="0.34998626667073579"/>
      <name val="Calibri"/>
      <family val="2"/>
      <scheme val="minor"/>
    </font>
    <font>
      <b/>
      <sz val="13"/>
      <color theme="1" tint="0.24994659260841701"/>
      <name val="Calibri Light"/>
      <family val="2"/>
      <scheme val="major"/>
    </font>
    <font>
      <b/>
      <sz val="13"/>
      <color theme="7"/>
      <name val="Calibri Light"/>
      <family val="2"/>
      <scheme val="major"/>
    </font>
    <font>
      <sz val="12"/>
      <name val="Times New Roman"/>
      <family val="1"/>
    </font>
    <font>
      <sz val="11"/>
      <color indexed="8"/>
      <name val="Calibri"/>
      <family val="2"/>
      <scheme val="minor"/>
    </font>
    <font>
      <sz val="12"/>
      <color indexed="8"/>
      <name val="Times New Roman"/>
      <family val="1"/>
    </font>
  </fonts>
  <fills count="12">
    <fill>
      <patternFill patternType="none"/>
    </fill>
    <fill>
      <patternFill patternType="gray125"/>
    </fill>
    <fill>
      <patternFill patternType="solid">
        <fgColor theme="9"/>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9" tint="0.59996337778862885"/>
        <bgColor indexed="64"/>
      </patternFill>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s>
  <borders count="17">
    <border>
      <left/>
      <right/>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indexed="22"/>
      </bottom>
      <diagonal/>
    </border>
    <border>
      <left/>
      <right/>
      <top style="thin">
        <color indexed="22"/>
      </top>
      <bottom style="thin">
        <color indexed="22"/>
      </bottom>
      <diagonal/>
    </border>
    <border>
      <left/>
      <right/>
      <top style="thin">
        <color rgb="FFEFEFEF"/>
      </top>
      <bottom style="thin">
        <color rgb="FFEFEFEF"/>
      </bottom>
      <diagonal/>
    </border>
    <border>
      <left/>
      <right/>
      <top style="thin">
        <color theme="9" tint="-0.24994659260841701"/>
      </top>
      <bottom style="thin">
        <color theme="9" tint="-0.24994659260841701"/>
      </bottom>
      <diagonal/>
    </border>
    <border>
      <left style="thick">
        <color theme="0"/>
      </left>
      <right style="thick">
        <color theme="0"/>
      </right>
      <top style="thin">
        <color theme="0"/>
      </top>
      <bottom style="thick">
        <color theme="0"/>
      </bottom>
      <diagonal/>
    </border>
    <border>
      <left style="thick">
        <color theme="0"/>
      </left>
      <right style="thick">
        <color theme="0"/>
      </right>
      <top style="thick">
        <color theme="0"/>
      </top>
      <bottom style="thick">
        <color theme="0"/>
      </bottom>
      <diagonal/>
    </border>
    <border>
      <left/>
      <right/>
      <top/>
      <bottom style="thin">
        <color theme="7"/>
      </bottom>
      <diagonal/>
    </border>
  </borders>
  <cellStyleXfs count="24">
    <xf numFmtId="0" fontId="0" fillId="0" borderId="0"/>
    <xf numFmtId="0" fontId="1" fillId="0" borderId="0"/>
    <xf numFmtId="0" fontId="5" fillId="0" borderId="0" applyNumberFormat="0" applyFill="0" applyBorder="0" applyAlignment="0" applyProtection="0">
      <alignment vertical="top"/>
      <protection locked="0"/>
    </xf>
    <xf numFmtId="9" fontId="4" fillId="0" borderId="0" applyFont="0" applyFill="0" applyBorder="0" applyAlignment="0" applyProtection="0"/>
    <xf numFmtId="0" fontId="28" fillId="0" borderId="0" applyNumberFormat="0" applyFill="0" applyBorder="0" applyProtection="0">
      <alignment vertical="center"/>
    </xf>
    <xf numFmtId="0" fontId="28" fillId="0" borderId="0" applyNumberFormat="0" applyFill="0" applyBorder="0" applyAlignment="0" applyProtection="0"/>
    <xf numFmtId="0" fontId="29" fillId="0" borderId="0" applyNumberFormat="0" applyFill="0" applyBorder="0" applyProtection="0">
      <alignment horizontal="center" vertical="center"/>
    </xf>
    <xf numFmtId="0" fontId="30" fillId="0" borderId="0" applyNumberFormat="0" applyFill="0" applyBorder="0" applyProtection="0">
      <alignment vertical="center"/>
    </xf>
    <xf numFmtId="0" fontId="31" fillId="7" borderId="13" applyNumberFormat="0" applyProtection="0">
      <alignment horizontal="left" vertical="center"/>
    </xf>
    <xf numFmtId="1" fontId="32" fillId="7" borderId="13">
      <alignment horizontal="center" vertical="center"/>
    </xf>
    <xf numFmtId="0" fontId="29" fillId="8" borderId="14" applyNumberFormat="0" applyFont="0" applyAlignment="0">
      <alignment horizontal="center"/>
    </xf>
    <xf numFmtId="0" fontId="33" fillId="0" borderId="0" applyNumberFormat="0" applyFill="0" applyBorder="0" applyProtection="0">
      <alignment horizontal="left" vertical="center"/>
    </xf>
    <xf numFmtId="0" fontId="29" fillId="9" borderId="15" applyNumberFormat="0" applyFont="0" applyAlignment="0">
      <alignment horizontal="center"/>
    </xf>
    <xf numFmtId="0" fontId="29" fillId="10" borderId="15" applyNumberFormat="0" applyFont="0" applyAlignment="0">
      <alignment horizontal="center"/>
    </xf>
    <xf numFmtId="0" fontId="29" fillId="11" borderId="15" applyNumberFormat="0" applyFont="0" applyAlignment="0">
      <alignment horizontal="center"/>
    </xf>
    <xf numFmtId="0" fontId="29" fillId="2" borderId="15" applyNumberFormat="0" applyFont="0" applyAlignment="0">
      <alignment horizontal="center"/>
    </xf>
    <xf numFmtId="0" fontId="34" fillId="0" borderId="0" applyFill="0" applyProtection="0">
      <alignment vertical="center"/>
    </xf>
    <xf numFmtId="0" fontId="34" fillId="0" borderId="0" applyFill="0" applyProtection="0">
      <alignment horizontal="center" vertical="center" wrapText="1"/>
    </xf>
    <xf numFmtId="0" fontId="34" fillId="0" borderId="0" applyFill="0" applyProtection="0">
      <alignment horizontal="left"/>
    </xf>
    <xf numFmtId="0" fontId="34" fillId="0" borderId="0" applyFill="0" applyBorder="0" applyProtection="0">
      <alignment horizontal="center" wrapText="1"/>
    </xf>
    <xf numFmtId="3" fontId="34" fillId="0" borderId="16" applyFill="0" applyProtection="0">
      <alignment horizontal="center"/>
    </xf>
    <xf numFmtId="0" fontId="35" fillId="0" borderId="0" applyFill="0" applyBorder="0" applyProtection="0">
      <alignment horizontal="left" wrapText="1"/>
    </xf>
    <xf numFmtId="9" fontId="36" fillId="0" borderId="0" applyFill="0" applyBorder="0" applyProtection="0">
      <alignment horizontal="center" vertical="center"/>
    </xf>
    <xf numFmtId="0" fontId="38" fillId="0" borderId="0"/>
  </cellStyleXfs>
  <cellXfs count="68">
    <xf numFmtId="0" fontId="0" fillId="0" borderId="0" xfId="0"/>
    <xf numFmtId="0" fontId="2" fillId="0" borderId="0" xfId="1" applyFont="1" applyAlignment="1" applyProtection="1">
      <alignment vertical="center"/>
      <protection locked="0"/>
    </xf>
    <xf numFmtId="0" fontId="3" fillId="0" borderId="0" xfId="1" applyFont="1" applyAlignment="1" applyProtection="1">
      <alignment vertical="center"/>
      <protection locked="0"/>
    </xf>
    <xf numFmtId="0" fontId="1" fillId="0" borderId="0" xfId="1"/>
    <xf numFmtId="0" fontId="4" fillId="0" borderId="0" xfId="1" applyFont="1" applyAlignment="1">
      <alignment horizontal="right" vertical="center"/>
    </xf>
    <xf numFmtId="0" fontId="7" fillId="0" borderId="0" xfId="1" applyFont="1" applyAlignment="1" applyProtection="1">
      <alignment vertical="center"/>
      <protection locked="0"/>
    </xf>
    <xf numFmtId="0" fontId="8" fillId="0" borderId="0" xfId="1" applyFont="1" applyProtection="1">
      <protection locked="0"/>
    </xf>
    <xf numFmtId="0" fontId="9" fillId="3" borderId="0" xfId="2" applyNumberFormat="1" applyFont="1" applyFill="1" applyAlignment="1" applyProtection="1">
      <alignment horizontal="right"/>
      <protection locked="0"/>
    </xf>
    <xf numFmtId="0" fontId="10" fillId="0" borderId="0" xfId="1" applyFont="1" applyProtection="1">
      <protection locked="0"/>
    </xf>
    <xf numFmtId="0" fontId="1" fillId="3" borderId="0" xfId="1" applyFill="1"/>
    <xf numFmtId="0" fontId="4" fillId="0" borderId="0" xfId="1" applyFont="1"/>
    <xf numFmtId="0" fontId="5" fillId="0" borderId="0" xfId="2" applyAlignment="1" applyProtection="1">
      <alignment horizontal="left"/>
    </xf>
    <xf numFmtId="0" fontId="11" fillId="0" borderId="0" xfId="1" applyFont="1"/>
    <xf numFmtId="0" fontId="11" fillId="0" borderId="0" xfId="1" applyFont="1" applyAlignment="1">
      <alignment horizontal="right" vertical="center"/>
    </xf>
    <xf numFmtId="0" fontId="12" fillId="0" borderId="1" xfId="1" applyFont="1" applyBorder="1" applyAlignment="1" applyProtection="1">
      <alignment horizontal="center" vertical="center"/>
      <protection locked="0"/>
    </xf>
    <xf numFmtId="0" fontId="13" fillId="0" borderId="0" xfId="1" applyFont="1"/>
    <xf numFmtId="166" fontId="15" fillId="0" borderId="2" xfId="1" applyNumberFormat="1" applyFont="1" applyBorder="1" applyAlignment="1">
      <alignment horizontal="center" vertical="center" shrinkToFit="1"/>
    </xf>
    <xf numFmtId="166" fontId="15" fillId="0" borderId="3" xfId="1" applyNumberFormat="1" applyFont="1" applyBorder="1" applyAlignment="1">
      <alignment horizontal="center" vertical="center" shrinkToFit="1"/>
    </xf>
    <xf numFmtId="166" fontId="15" fillId="0" borderId="4" xfId="1" applyNumberFormat="1" applyFont="1" applyBorder="1" applyAlignment="1">
      <alignment horizontal="center" vertical="center" shrinkToFit="1"/>
    </xf>
    <xf numFmtId="0" fontId="16" fillId="0" borderId="6" xfId="1" applyFont="1" applyBorder="1" applyAlignment="1">
      <alignment horizontal="left" vertical="center"/>
    </xf>
    <xf numFmtId="0" fontId="16" fillId="0" borderId="6" xfId="1" applyFont="1" applyBorder="1" applyAlignment="1">
      <alignment horizontal="center" vertical="center" wrapText="1"/>
    </xf>
    <xf numFmtId="0" fontId="17" fillId="0" borderId="6" xfId="1" applyFont="1" applyBorder="1" applyAlignment="1">
      <alignment horizontal="center" vertical="center" wrapText="1"/>
    </xf>
    <xf numFmtId="0" fontId="16" fillId="0" borderId="6" xfId="1" applyFont="1" applyBorder="1" applyAlignment="1">
      <alignment horizontal="center" vertical="center"/>
    </xf>
    <xf numFmtId="0" fontId="18" fillId="0" borderId="7" xfId="1" applyFont="1" applyBorder="1" applyAlignment="1">
      <alignment horizontal="center" vertical="center" shrinkToFit="1"/>
    </xf>
    <xf numFmtId="0" fontId="18" fillId="0" borderId="8" xfId="1" applyFont="1" applyBorder="1" applyAlignment="1">
      <alignment horizontal="center" vertical="center" shrinkToFit="1"/>
    </xf>
    <xf numFmtId="0" fontId="18" fillId="0" borderId="9" xfId="1" applyFont="1" applyBorder="1" applyAlignment="1">
      <alignment horizontal="center" vertical="center" shrinkToFit="1"/>
    </xf>
    <xf numFmtId="0" fontId="19" fillId="4" borderId="10" xfId="1" applyFont="1" applyFill="1" applyBorder="1" applyAlignment="1">
      <alignment horizontal="left" vertical="center"/>
    </xf>
    <xf numFmtId="0" fontId="18" fillId="4" borderId="10" xfId="1" applyFont="1" applyFill="1" applyBorder="1" applyAlignment="1">
      <alignment vertical="center"/>
    </xf>
    <xf numFmtId="167" fontId="18" fillId="4" borderId="10" xfId="1" applyNumberFormat="1" applyFont="1" applyFill="1" applyBorder="1" applyAlignment="1">
      <alignment horizontal="right" vertical="center"/>
    </xf>
    <xf numFmtId="167" fontId="18" fillId="4" borderId="10" xfId="1" applyNumberFormat="1" applyFont="1" applyFill="1" applyBorder="1" applyAlignment="1">
      <alignment horizontal="center" vertical="center"/>
    </xf>
    <xf numFmtId="1" fontId="18" fillId="4" borderId="10" xfId="3" applyNumberFormat="1" applyFont="1" applyFill="1" applyBorder="1" applyAlignment="1" applyProtection="1">
      <alignment horizontal="center" vertical="center"/>
    </xf>
    <xf numFmtId="9" fontId="18" fillId="4" borderId="10" xfId="3" applyFont="1" applyFill="1" applyBorder="1" applyAlignment="1" applyProtection="1">
      <alignment horizontal="center" vertical="center"/>
    </xf>
    <xf numFmtId="1" fontId="18" fillId="4" borderId="10" xfId="1" applyNumberFormat="1" applyFont="1" applyFill="1" applyBorder="1" applyAlignment="1">
      <alignment horizontal="center" vertical="center"/>
    </xf>
    <xf numFmtId="1" fontId="20" fillId="4" borderId="10" xfId="1" applyNumberFormat="1" applyFont="1" applyFill="1" applyBorder="1" applyAlignment="1">
      <alignment horizontal="center" vertical="center"/>
    </xf>
    <xf numFmtId="0" fontId="18" fillId="4" borderId="10" xfId="1" applyFont="1" applyFill="1" applyBorder="1" applyAlignment="1">
      <alignment horizontal="left" vertical="center"/>
    </xf>
    <xf numFmtId="0" fontId="18" fillId="4" borderId="11" xfId="1" applyFont="1" applyFill="1" applyBorder="1" applyAlignment="1">
      <alignment vertical="center"/>
    </xf>
    <xf numFmtId="0" fontId="18" fillId="0" borderId="11" xfId="1" applyFont="1" applyBorder="1" applyAlignment="1">
      <alignment horizontal="left" vertical="center"/>
    </xf>
    <xf numFmtId="0" fontId="18" fillId="0" borderId="11" xfId="1" applyFont="1" applyBorder="1" applyAlignment="1">
      <alignment vertical="center"/>
    </xf>
    <xf numFmtId="167" fontId="21" fillId="5" borderId="12" xfId="1" applyNumberFormat="1" applyFont="1" applyFill="1" applyBorder="1" applyAlignment="1">
      <alignment horizontal="center" vertical="center"/>
    </xf>
    <xf numFmtId="167" fontId="21" fillId="0" borderId="12" xfId="1" applyNumberFormat="1" applyFont="1" applyBorder="1" applyAlignment="1">
      <alignment horizontal="center" vertical="center"/>
    </xf>
    <xf numFmtId="1" fontId="21" fillId="6" borderId="12" xfId="1" applyNumberFormat="1" applyFont="1" applyFill="1" applyBorder="1" applyAlignment="1">
      <alignment horizontal="center" vertical="center"/>
    </xf>
    <xf numFmtId="9" fontId="21" fillId="6" borderId="12" xfId="3" applyFont="1" applyFill="1" applyBorder="1" applyAlignment="1" applyProtection="1">
      <alignment horizontal="center" vertical="center"/>
    </xf>
    <xf numFmtId="1" fontId="21" fillId="0" borderId="12" xfId="1" applyNumberFormat="1" applyFont="1" applyBorder="1" applyAlignment="1">
      <alignment horizontal="center" vertical="center"/>
    </xf>
    <xf numFmtId="1" fontId="22" fillId="0" borderId="12" xfId="1" applyNumberFormat="1" applyFont="1" applyBorder="1" applyAlignment="1">
      <alignment horizontal="center" vertical="center"/>
    </xf>
    <xf numFmtId="9" fontId="18" fillId="0" borderId="11" xfId="1" applyNumberFormat="1" applyFont="1" applyBorder="1" applyAlignment="1">
      <alignment horizontal="left" vertical="center"/>
    </xf>
    <xf numFmtId="1" fontId="18" fillId="4" borderId="11" xfId="3" applyNumberFormat="1" applyFont="1" applyFill="1" applyBorder="1" applyAlignment="1" applyProtection="1">
      <alignment horizontal="center" vertical="center"/>
    </xf>
    <xf numFmtId="1" fontId="18" fillId="4" borderId="11" xfId="1" applyNumberFormat="1" applyFont="1" applyFill="1" applyBorder="1" applyAlignment="1">
      <alignment horizontal="center" vertical="center"/>
    </xf>
    <xf numFmtId="1" fontId="20" fillId="4" borderId="11" xfId="1" applyNumberFormat="1" applyFont="1" applyFill="1" applyBorder="1" applyAlignment="1">
      <alignment horizontal="center" vertical="center"/>
    </xf>
    <xf numFmtId="0" fontId="18" fillId="4" borderId="11" xfId="1" applyFont="1" applyFill="1" applyBorder="1" applyAlignment="1">
      <alignment horizontal="left" vertical="center"/>
    </xf>
    <xf numFmtId="1" fontId="18" fillId="0" borderId="11" xfId="1" applyNumberFormat="1" applyFont="1" applyBorder="1" applyAlignment="1">
      <alignment horizontal="center" vertical="center"/>
    </xf>
    <xf numFmtId="1" fontId="20" fillId="0" borderId="11" xfId="1" applyNumberFormat="1" applyFont="1" applyBorder="1" applyAlignment="1">
      <alignment horizontal="center" vertical="center"/>
    </xf>
    <xf numFmtId="0" fontId="18" fillId="0" borderId="0" xfId="1" applyFont="1" applyAlignment="1">
      <alignment vertical="center"/>
    </xf>
    <xf numFmtId="0" fontId="23" fillId="4" borderId="0" xfId="1" applyFont="1" applyFill="1" applyAlignment="1">
      <alignment vertical="center"/>
    </xf>
    <xf numFmtId="0" fontId="20" fillId="4" borderId="0" xfId="1" applyFont="1" applyFill="1" applyAlignment="1">
      <alignment vertical="center"/>
    </xf>
    <xf numFmtId="0" fontId="23" fillId="0" borderId="0" xfId="1" applyFont="1" applyAlignment="1">
      <alignment vertical="center"/>
    </xf>
    <xf numFmtId="0" fontId="18" fillId="4" borderId="0" xfId="1" applyFont="1" applyFill="1" applyAlignment="1">
      <alignment vertical="center"/>
    </xf>
    <xf numFmtId="0" fontId="1" fillId="0" borderId="0" xfId="1" applyProtection="1">
      <protection locked="0"/>
    </xf>
    <xf numFmtId="165" fontId="12" fillId="0" borderId="2" xfId="1" applyNumberFormat="1" applyFont="1" applyBorder="1" applyAlignment="1">
      <alignment horizontal="center" vertical="center"/>
    </xf>
    <xf numFmtId="165" fontId="12" fillId="0" borderId="3" xfId="1" applyNumberFormat="1" applyFont="1" applyBorder="1" applyAlignment="1">
      <alignment horizontal="center" vertical="center"/>
    </xf>
    <xf numFmtId="165" fontId="12" fillId="0" borderId="4" xfId="1" applyNumberFormat="1" applyFont="1" applyBorder="1" applyAlignment="1">
      <alignment horizontal="center" vertical="center"/>
    </xf>
    <xf numFmtId="0" fontId="14" fillId="0" borderId="2" xfId="1" applyFont="1" applyBorder="1" applyAlignment="1">
      <alignment horizontal="center" vertical="center"/>
    </xf>
    <xf numFmtId="0" fontId="14" fillId="0" borderId="3" xfId="1" applyFont="1" applyBorder="1" applyAlignment="1">
      <alignment horizontal="center" vertical="center"/>
    </xf>
    <xf numFmtId="0" fontId="14" fillId="0" borderId="4" xfId="1" applyFont="1" applyBorder="1" applyAlignment="1">
      <alignment horizontal="center" vertical="center"/>
    </xf>
    <xf numFmtId="164" fontId="12" fillId="0" borderId="5" xfId="1" applyNumberFormat="1" applyFont="1" applyBorder="1" applyAlignment="1" applyProtection="1">
      <alignment horizontal="center" vertical="center" shrinkToFit="1"/>
      <protection locked="0"/>
    </xf>
    <xf numFmtId="0" fontId="6" fillId="0" borderId="0" xfId="2" applyFont="1" applyBorder="1" applyAlignment="1" applyProtection="1">
      <alignment horizontal="left" vertical="center"/>
    </xf>
    <xf numFmtId="164" fontId="12" fillId="0" borderId="1" xfId="1" applyNumberFormat="1" applyFont="1" applyBorder="1" applyAlignment="1" applyProtection="1">
      <alignment horizontal="center" vertical="center" shrinkToFit="1"/>
      <protection locked="0"/>
    </xf>
    <xf numFmtId="0" fontId="39" fillId="0" borderId="0" xfId="23" applyFont="1"/>
    <xf numFmtId="0" fontId="37" fillId="4" borderId="10" xfId="1" applyFont="1" applyFill="1" applyBorder="1" applyAlignment="1">
      <alignment horizontal="center" vertical="center"/>
    </xf>
  </cellXfs>
  <cellStyles count="24">
    <cellStyle name="% complete" xfId="13" xr:uid="{2618F8E2-2954-4797-A09B-B808409D0F7C}"/>
    <cellStyle name="% complete (beyond plan) legend" xfId="15" xr:uid="{B7668198-DE76-4D6B-BE02-B8BFFB22BA77}"/>
    <cellStyle name="Activity" xfId="21" xr:uid="{DF3D0D6D-EF2A-4DAD-87C3-6131A174D546}"/>
    <cellStyle name="Actual (beyond plan) legend" xfId="14" xr:uid="{C501926A-8B72-4504-A53D-AC56DECDF26E}"/>
    <cellStyle name="Actual legend" xfId="12" xr:uid="{F4420749-B3BB-4476-9F7E-AE5D6F92E822}"/>
    <cellStyle name="Explanatory Text 2" xfId="7" xr:uid="{38DE0D3A-01DD-47F3-87CD-E23D7955F030}"/>
    <cellStyle name="Heading 1 2" xfId="5" xr:uid="{D07962A0-F02C-4A20-8DD3-D3A62E08E2AF}"/>
    <cellStyle name="Heading 2 2" xfId="16" xr:uid="{DD19B8DD-98E5-43D1-B9AD-F6B7FA61F294}"/>
    <cellStyle name="Heading 3 2" xfId="17" xr:uid="{3BF0F17E-2A1E-4EF8-95AD-89186046A8B3}"/>
    <cellStyle name="Heading 4 2" xfId="18" xr:uid="{8E9AA4DF-A84D-4040-9F4E-716CAD59EA4A}"/>
    <cellStyle name="Hyperlink 2" xfId="2" xr:uid="{49FD8F4E-C03C-4743-9F75-98DB29895C00}"/>
    <cellStyle name="Label" xfId="11" xr:uid="{2599EA07-4131-447E-B709-4A3CDCB93387}"/>
    <cellStyle name="Normal" xfId="0" builtinId="0"/>
    <cellStyle name="Normal 2" xfId="1" xr:uid="{8BD6FF35-A85F-4FB5-A8D8-7016E43A7356}"/>
    <cellStyle name="Normal 3" xfId="6" xr:uid="{2047778B-92AA-4D76-A15E-7EC34E9BC545}"/>
    <cellStyle name="Normal 4" xfId="23" xr:uid="{1282E4C0-86C5-4AF5-AA60-8CC5602AF942}"/>
    <cellStyle name="Percent 2" xfId="3" xr:uid="{0502B042-07AC-44A3-86B4-D8DF821245DD}"/>
    <cellStyle name="Percent Complete" xfId="22" xr:uid="{70FDEB5C-BB7B-49B5-97FF-71F78AB510B6}"/>
    <cellStyle name="Period Headers" xfId="20" xr:uid="{CA990F00-AAF3-4EFB-B12C-A2863D950CB5}"/>
    <cellStyle name="Period Highlight Control" xfId="8" xr:uid="{0DB939E5-0625-4A38-B065-6FF035CE2E21}"/>
    <cellStyle name="Period Value" xfId="9" xr:uid="{3E4BC21E-CDF1-4A06-A8A1-F8BB002CB6E0}"/>
    <cellStyle name="Plan legend" xfId="10" xr:uid="{2384E35A-C43E-4BDD-9959-EDFD0A9B7D0C}"/>
    <cellStyle name="Project Headers" xfId="19" xr:uid="{453B3772-FD11-49C2-A6BC-0A7F4B6F1763}"/>
    <cellStyle name="Title 2" xfId="4" xr:uid="{05F4E045-3E9E-4A98-B389-879791352F7A}"/>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1</xdr:col>
      <xdr:colOff>4442460</xdr:colOff>
      <xdr:row>5</xdr:row>
      <xdr:rowOff>133350</xdr:rowOff>
    </xdr:from>
    <xdr:to>
      <xdr:col>5</xdr:col>
      <xdr:colOff>200025</xdr:colOff>
      <xdr:row>10</xdr:row>
      <xdr:rowOff>42333</xdr:rowOff>
    </xdr:to>
    <xdr:sp macro="" textlink="">
      <xdr:nvSpPr>
        <xdr:cNvPr id="2" name="Text Box 44" hidden="1">
          <a:extLst>
            <a:ext uri="{FF2B5EF4-FFF2-40B4-BE49-F238E27FC236}">
              <a16:creationId xmlns:a16="http://schemas.microsoft.com/office/drawing/2014/main" id="{00000000-0008-0000-04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66</xdr:col>
          <xdr:colOff>0</xdr:colOff>
          <xdr:row>2</xdr:row>
          <xdr:rowOff>160020</xdr:rowOff>
        </xdr:to>
        <xdr:sp macro="" textlink="">
          <xdr:nvSpPr>
            <xdr:cNvPr id="4097" name="Scroll Bar 1" hidden="1">
              <a:extLst>
                <a:ext uri="{63B3BB69-23CF-44E3-9099-C40C66FF867C}">
                  <a14:compatExt spid="_x0000_s4097"/>
                </a:ext>
                <a:ext uri="{FF2B5EF4-FFF2-40B4-BE49-F238E27FC236}">
                  <a16:creationId xmlns:a16="http://schemas.microsoft.com/office/drawing/2014/main" id="{00000000-0008-0000-0400-0000011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4403A-B6F0-400D-BCFB-B2377779EC65}">
  <sheetPr>
    <pageSetUpPr fitToPage="1"/>
  </sheetPr>
  <dimension ref="A1:BN76"/>
  <sheetViews>
    <sheetView showGridLines="0" tabSelected="1" zoomScaleNormal="100" workbookViewId="0">
      <pane ySplit="7" topLeftCell="A8" activePane="bottomLeft" state="frozen"/>
      <selection pane="bottomLeft" activeCell="B78" sqref="B78"/>
    </sheetView>
  </sheetViews>
  <sheetFormatPr defaultColWidth="9.109375" defaultRowHeight="13.2" x14ac:dyDescent="0.25"/>
  <cols>
    <col min="1" max="1" width="7.77734375" style="3" customWidth="1"/>
    <col min="2" max="2" width="83.88671875" style="3" customWidth="1"/>
    <col min="3" max="3" width="7.44140625" style="3" customWidth="1"/>
    <col min="4" max="4" width="11.33203125" style="3" customWidth="1"/>
    <col min="5" max="6" width="12" style="3" customWidth="1"/>
    <col min="7" max="7" width="6" style="3" customWidth="1"/>
    <col min="8" max="8" width="6.6640625" style="3" customWidth="1"/>
    <col min="9" max="9" width="6.44140625" style="3" customWidth="1"/>
    <col min="10" max="10" width="1.88671875" style="3" customWidth="1"/>
    <col min="11" max="66" width="2.44140625" style="3" customWidth="1"/>
    <col min="67" max="16384" width="9.109375" style="3"/>
  </cols>
  <sheetData>
    <row r="1" spans="1:66" ht="30" customHeight="1" x14ac:dyDescent="0.25">
      <c r="A1" s="1" t="s">
        <v>10</v>
      </c>
      <c r="B1" s="2"/>
      <c r="C1" s="2"/>
      <c r="D1" s="2"/>
      <c r="E1" s="2"/>
      <c r="F1" s="2"/>
      <c r="I1" s="4"/>
      <c r="K1" s="64"/>
      <c r="L1" s="64"/>
      <c r="M1" s="64"/>
      <c r="N1" s="64"/>
      <c r="O1" s="64"/>
      <c r="P1" s="64"/>
      <c r="Q1" s="64"/>
      <c r="R1" s="64"/>
      <c r="S1" s="64"/>
      <c r="T1" s="64"/>
      <c r="U1" s="64"/>
      <c r="V1" s="64"/>
      <c r="W1" s="64"/>
      <c r="X1" s="64"/>
      <c r="Y1" s="64"/>
      <c r="Z1" s="64"/>
      <c r="AA1" s="64"/>
      <c r="AB1" s="64"/>
      <c r="AC1" s="64"/>
      <c r="AD1" s="64"/>
      <c r="AE1" s="64"/>
    </row>
    <row r="2" spans="1:66" ht="18" customHeight="1" x14ac:dyDescent="0.25">
      <c r="A2" s="5" t="s">
        <v>11</v>
      </c>
      <c r="B2" s="6"/>
      <c r="C2" s="6"/>
      <c r="D2" s="7"/>
      <c r="E2" s="8"/>
      <c r="F2" s="8"/>
      <c r="H2" s="9"/>
    </row>
    <row r="3" spans="1:66" ht="14.4" x14ac:dyDescent="0.25">
      <c r="A3" s="5"/>
      <c r="B3" s="10"/>
      <c r="H3" s="9"/>
      <c r="K3" s="11"/>
      <c r="L3" s="11"/>
      <c r="M3" s="11"/>
      <c r="N3" s="11"/>
      <c r="O3" s="11"/>
      <c r="P3" s="11"/>
      <c r="Q3" s="11"/>
      <c r="R3" s="11"/>
      <c r="S3" s="11"/>
      <c r="T3" s="11"/>
      <c r="U3" s="11"/>
      <c r="V3" s="11"/>
      <c r="W3" s="11"/>
      <c r="X3" s="11"/>
      <c r="Y3" s="11"/>
      <c r="Z3" s="11"/>
      <c r="AA3" s="11"/>
    </row>
    <row r="4" spans="1:66" ht="17.25" customHeight="1" x14ac:dyDescent="0.3">
      <c r="A4" s="12"/>
      <c r="B4" s="13" t="s">
        <v>0</v>
      </c>
      <c r="C4" s="65">
        <v>44207</v>
      </c>
      <c r="D4" s="65"/>
      <c r="E4" s="65"/>
      <c r="F4" s="12"/>
      <c r="G4" s="13" t="s">
        <v>1</v>
      </c>
      <c r="H4" s="14">
        <v>1</v>
      </c>
      <c r="I4" s="10"/>
      <c r="J4" s="15"/>
      <c r="K4" s="60" t="str">
        <f>"Week "&amp;(K6-($C$4-WEEKDAY($C$4,1)+2))/7+1</f>
        <v>Week 1</v>
      </c>
      <c r="L4" s="61"/>
      <c r="M4" s="61"/>
      <c r="N4" s="61"/>
      <c r="O4" s="61"/>
      <c r="P4" s="61"/>
      <c r="Q4" s="62"/>
      <c r="R4" s="60" t="str">
        <f>"Week "&amp;(R6-($C$4-WEEKDAY($C$4,1)+2))/7+1</f>
        <v>Week 2</v>
      </c>
      <c r="S4" s="61"/>
      <c r="T4" s="61"/>
      <c r="U4" s="61"/>
      <c r="V4" s="61"/>
      <c r="W4" s="61"/>
      <c r="X4" s="62"/>
      <c r="Y4" s="60" t="str">
        <f>"Week "&amp;(Y6-($C$4-WEEKDAY($C$4,1)+2))/7+1</f>
        <v>Week 3</v>
      </c>
      <c r="Z4" s="61"/>
      <c r="AA4" s="61"/>
      <c r="AB4" s="61"/>
      <c r="AC4" s="61"/>
      <c r="AD4" s="61"/>
      <c r="AE4" s="62"/>
      <c r="AF4" s="60" t="str">
        <f>"Week "&amp;(AF6-($C$4-WEEKDAY($C$4,1)+2))/7+1</f>
        <v>Week 4</v>
      </c>
      <c r="AG4" s="61"/>
      <c r="AH4" s="61"/>
      <c r="AI4" s="61"/>
      <c r="AJ4" s="61"/>
      <c r="AK4" s="61"/>
      <c r="AL4" s="62"/>
      <c r="AM4" s="60" t="str">
        <f>"Week "&amp;(AM6-($C$4-WEEKDAY($C$4,1)+2))/7+1</f>
        <v>Week 5</v>
      </c>
      <c r="AN4" s="61"/>
      <c r="AO4" s="61"/>
      <c r="AP4" s="61"/>
      <c r="AQ4" s="61"/>
      <c r="AR4" s="61"/>
      <c r="AS4" s="62"/>
      <c r="AT4" s="60" t="str">
        <f>"Week "&amp;(AT6-($C$4-WEEKDAY($C$4,1)+2))/7+1</f>
        <v>Week 6</v>
      </c>
      <c r="AU4" s="61"/>
      <c r="AV4" s="61"/>
      <c r="AW4" s="61"/>
      <c r="AX4" s="61"/>
      <c r="AY4" s="61"/>
      <c r="AZ4" s="62"/>
      <c r="BA4" s="60" t="str">
        <f>"Week "&amp;(BA6-($C$4-WEEKDAY($C$4,1)+2))/7+1</f>
        <v>Week 7</v>
      </c>
      <c r="BB4" s="61"/>
      <c r="BC4" s="61"/>
      <c r="BD4" s="61"/>
      <c r="BE4" s="61"/>
      <c r="BF4" s="61"/>
      <c r="BG4" s="62"/>
      <c r="BH4" s="60" t="str">
        <f>"Week "&amp;(BH6-($C$4-WEEKDAY($C$4,1)+2))/7+1</f>
        <v>Week 8</v>
      </c>
      <c r="BI4" s="61"/>
      <c r="BJ4" s="61"/>
      <c r="BK4" s="61"/>
      <c r="BL4" s="61"/>
      <c r="BM4" s="61"/>
      <c r="BN4" s="62"/>
    </row>
    <row r="5" spans="1:66" ht="17.25" customHeight="1" x14ac:dyDescent="0.3">
      <c r="A5" s="12"/>
      <c r="B5" s="13" t="s">
        <v>2</v>
      </c>
      <c r="C5" s="63" t="s">
        <v>12</v>
      </c>
      <c r="D5" s="63"/>
      <c r="E5" s="63"/>
      <c r="F5" s="12"/>
      <c r="G5" s="12"/>
      <c r="H5" s="12"/>
      <c r="I5" s="12"/>
      <c r="J5" s="15"/>
      <c r="K5" s="57">
        <f>K6</f>
        <v>44207</v>
      </c>
      <c r="L5" s="58"/>
      <c r="M5" s="58"/>
      <c r="N5" s="58"/>
      <c r="O5" s="58"/>
      <c r="P5" s="58"/>
      <c r="Q5" s="59"/>
      <c r="R5" s="57">
        <f>R6</f>
        <v>44214</v>
      </c>
      <c r="S5" s="58"/>
      <c r="T5" s="58"/>
      <c r="U5" s="58"/>
      <c r="V5" s="58"/>
      <c r="W5" s="58"/>
      <c r="X5" s="59"/>
      <c r="Y5" s="57">
        <f>Y6</f>
        <v>44221</v>
      </c>
      <c r="Z5" s="58"/>
      <c r="AA5" s="58"/>
      <c r="AB5" s="58"/>
      <c r="AC5" s="58"/>
      <c r="AD5" s="58"/>
      <c r="AE5" s="59"/>
      <c r="AF5" s="57">
        <f>AF6</f>
        <v>44228</v>
      </c>
      <c r="AG5" s="58"/>
      <c r="AH5" s="58"/>
      <c r="AI5" s="58"/>
      <c r="AJ5" s="58"/>
      <c r="AK5" s="58"/>
      <c r="AL5" s="59"/>
      <c r="AM5" s="57">
        <f>AM6</f>
        <v>44235</v>
      </c>
      <c r="AN5" s="58"/>
      <c r="AO5" s="58"/>
      <c r="AP5" s="58"/>
      <c r="AQ5" s="58"/>
      <c r="AR5" s="58"/>
      <c r="AS5" s="59"/>
      <c r="AT5" s="57">
        <f>AT6</f>
        <v>44242</v>
      </c>
      <c r="AU5" s="58"/>
      <c r="AV5" s="58"/>
      <c r="AW5" s="58"/>
      <c r="AX5" s="58"/>
      <c r="AY5" s="58"/>
      <c r="AZ5" s="59"/>
      <c r="BA5" s="57">
        <f>BA6</f>
        <v>44249</v>
      </c>
      <c r="BB5" s="58"/>
      <c r="BC5" s="58"/>
      <c r="BD5" s="58"/>
      <c r="BE5" s="58"/>
      <c r="BF5" s="58"/>
      <c r="BG5" s="59"/>
      <c r="BH5" s="57">
        <f>BH6</f>
        <v>44256</v>
      </c>
      <c r="BI5" s="58"/>
      <c r="BJ5" s="58"/>
      <c r="BK5" s="58"/>
      <c r="BL5" s="58"/>
      <c r="BM5" s="58"/>
      <c r="BN5" s="59"/>
    </row>
    <row r="6" spans="1:66" ht="13.8" x14ac:dyDescent="0.3">
      <c r="A6" s="15"/>
      <c r="B6" s="15"/>
      <c r="C6" s="15"/>
      <c r="D6" s="15"/>
      <c r="E6" s="15"/>
      <c r="F6" s="15"/>
      <c r="G6" s="15"/>
      <c r="H6" s="15"/>
      <c r="I6" s="15"/>
      <c r="J6" s="15"/>
      <c r="K6" s="16">
        <f>C4-WEEKDAY(C4,1)+2+7*(H4-1)</f>
        <v>44207</v>
      </c>
      <c r="L6" s="17">
        <f t="shared" ref="L6:BN6" si="0">K6+1</f>
        <v>44208</v>
      </c>
      <c r="M6" s="17">
        <f t="shared" si="0"/>
        <v>44209</v>
      </c>
      <c r="N6" s="17">
        <f t="shared" si="0"/>
        <v>44210</v>
      </c>
      <c r="O6" s="17">
        <f t="shared" si="0"/>
        <v>44211</v>
      </c>
      <c r="P6" s="17">
        <f t="shared" si="0"/>
        <v>44212</v>
      </c>
      <c r="Q6" s="18">
        <f t="shared" si="0"/>
        <v>44213</v>
      </c>
      <c r="R6" s="16">
        <f t="shared" si="0"/>
        <v>44214</v>
      </c>
      <c r="S6" s="17">
        <f t="shared" si="0"/>
        <v>44215</v>
      </c>
      <c r="T6" s="17">
        <f t="shared" si="0"/>
        <v>44216</v>
      </c>
      <c r="U6" s="17">
        <f t="shared" si="0"/>
        <v>44217</v>
      </c>
      <c r="V6" s="17">
        <f t="shared" si="0"/>
        <v>44218</v>
      </c>
      <c r="W6" s="17">
        <f t="shared" si="0"/>
        <v>44219</v>
      </c>
      <c r="X6" s="18">
        <f t="shared" si="0"/>
        <v>44220</v>
      </c>
      <c r="Y6" s="16">
        <f t="shared" si="0"/>
        <v>44221</v>
      </c>
      <c r="Z6" s="17">
        <f t="shared" si="0"/>
        <v>44222</v>
      </c>
      <c r="AA6" s="17">
        <f t="shared" si="0"/>
        <v>44223</v>
      </c>
      <c r="AB6" s="17">
        <f t="shared" si="0"/>
        <v>44224</v>
      </c>
      <c r="AC6" s="17">
        <f t="shared" si="0"/>
        <v>44225</v>
      </c>
      <c r="AD6" s="17">
        <f t="shared" si="0"/>
        <v>44226</v>
      </c>
      <c r="AE6" s="18">
        <f t="shared" si="0"/>
        <v>44227</v>
      </c>
      <c r="AF6" s="16">
        <f t="shared" si="0"/>
        <v>44228</v>
      </c>
      <c r="AG6" s="17">
        <f t="shared" si="0"/>
        <v>44229</v>
      </c>
      <c r="AH6" s="17">
        <f t="shared" si="0"/>
        <v>44230</v>
      </c>
      <c r="AI6" s="17">
        <f t="shared" si="0"/>
        <v>44231</v>
      </c>
      <c r="AJ6" s="17">
        <f t="shared" si="0"/>
        <v>44232</v>
      </c>
      <c r="AK6" s="17">
        <f t="shared" si="0"/>
        <v>44233</v>
      </c>
      <c r="AL6" s="18">
        <f t="shared" si="0"/>
        <v>44234</v>
      </c>
      <c r="AM6" s="16">
        <f t="shared" si="0"/>
        <v>44235</v>
      </c>
      <c r="AN6" s="17">
        <f t="shared" si="0"/>
        <v>44236</v>
      </c>
      <c r="AO6" s="17">
        <f t="shared" si="0"/>
        <v>44237</v>
      </c>
      <c r="AP6" s="17">
        <f t="shared" si="0"/>
        <v>44238</v>
      </c>
      <c r="AQ6" s="17">
        <f t="shared" si="0"/>
        <v>44239</v>
      </c>
      <c r="AR6" s="17">
        <f t="shared" si="0"/>
        <v>44240</v>
      </c>
      <c r="AS6" s="18">
        <f t="shared" si="0"/>
        <v>44241</v>
      </c>
      <c r="AT6" s="16">
        <f t="shared" si="0"/>
        <v>44242</v>
      </c>
      <c r="AU6" s="17">
        <f t="shared" si="0"/>
        <v>44243</v>
      </c>
      <c r="AV6" s="17">
        <f t="shared" si="0"/>
        <v>44244</v>
      </c>
      <c r="AW6" s="17">
        <f t="shared" si="0"/>
        <v>44245</v>
      </c>
      <c r="AX6" s="17">
        <f t="shared" si="0"/>
        <v>44246</v>
      </c>
      <c r="AY6" s="17">
        <f t="shared" si="0"/>
        <v>44247</v>
      </c>
      <c r="AZ6" s="18">
        <f t="shared" si="0"/>
        <v>44248</v>
      </c>
      <c r="BA6" s="16">
        <f t="shared" si="0"/>
        <v>44249</v>
      </c>
      <c r="BB6" s="17">
        <f t="shared" si="0"/>
        <v>44250</v>
      </c>
      <c r="BC6" s="17">
        <f t="shared" si="0"/>
        <v>44251</v>
      </c>
      <c r="BD6" s="17">
        <f t="shared" si="0"/>
        <v>44252</v>
      </c>
      <c r="BE6" s="17">
        <f t="shared" si="0"/>
        <v>44253</v>
      </c>
      <c r="BF6" s="17">
        <f t="shared" si="0"/>
        <v>44254</v>
      </c>
      <c r="BG6" s="18">
        <f t="shared" si="0"/>
        <v>44255</v>
      </c>
      <c r="BH6" s="16">
        <f t="shared" si="0"/>
        <v>44256</v>
      </c>
      <c r="BI6" s="17">
        <f t="shared" si="0"/>
        <v>44257</v>
      </c>
      <c r="BJ6" s="17">
        <f t="shared" si="0"/>
        <v>44258</v>
      </c>
      <c r="BK6" s="17">
        <f t="shared" si="0"/>
        <v>44259</v>
      </c>
      <c r="BL6" s="17">
        <f t="shared" si="0"/>
        <v>44260</v>
      </c>
      <c r="BM6" s="17">
        <f t="shared" si="0"/>
        <v>44261</v>
      </c>
      <c r="BN6" s="18">
        <f t="shared" si="0"/>
        <v>44262</v>
      </c>
    </row>
    <row r="7" spans="1:66" s="10" customFormat="1" ht="24.6" thickBot="1" x14ac:dyDescent="0.3">
      <c r="A7" s="19" t="s">
        <v>14</v>
      </c>
      <c r="B7" s="19" t="s">
        <v>3</v>
      </c>
      <c r="C7" s="20" t="s">
        <v>4</v>
      </c>
      <c r="D7" s="21" t="s">
        <v>13</v>
      </c>
      <c r="E7" s="22" t="s">
        <v>5</v>
      </c>
      <c r="F7" s="22" t="s">
        <v>6</v>
      </c>
      <c r="G7" s="20" t="s">
        <v>7</v>
      </c>
      <c r="H7" s="20" t="s">
        <v>8</v>
      </c>
      <c r="I7" s="20" t="s">
        <v>9</v>
      </c>
      <c r="J7" s="20"/>
      <c r="K7" s="23" t="str">
        <f t="shared" ref="K7:BN7" si="1">CHOOSE(WEEKDAY(K6,1),"S","M","T","W","T","F","S")</f>
        <v>M</v>
      </c>
      <c r="L7" s="24" t="str">
        <f t="shared" si="1"/>
        <v>T</v>
      </c>
      <c r="M7" s="24" t="str">
        <f t="shared" si="1"/>
        <v>W</v>
      </c>
      <c r="N7" s="24" t="str">
        <f t="shared" si="1"/>
        <v>T</v>
      </c>
      <c r="O7" s="24" t="str">
        <f t="shared" si="1"/>
        <v>F</v>
      </c>
      <c r="P7" s="24" t="str">
        <f t="shared" si="1"/>
        <v>S</v>
      </c>
      <c r="Q7" s="25" t="str">
        <f t="shared" si="1"/>
        <v>S</v>
      </c>
      <c r="R7" s="23" t="str">
        <f t="shared" si="1"/>
        <v>M</v>
      </c>
      <c r="S7" s="24" t="str">
        <f t="shared" si="1"/>
        <v>T</v>
      </c>
      <c r="T7" s="24" t="str">
        <f t="shared" si="1"/>
        <v>W</v>
      </c>
      <c r="U7" s="24" t="str">
        <f t="shared" si="1"/>
        <v>T</v>
      </c>
      <c r="V7" s="24" t="str">
        <f t="shared" si="1"/>
        <v>F</v>
      </c>
      <c r="W7" s="24" t="str">
        <f t="shared" si="1"/>
        <v>S</v>
      </c>
      <c r="X7" s="25" t="str">
        <f t="shared" si="1"/>
        <v>S</v>
      </c>
      <c r="Y7" s="23" t="str">
        <f t="shared" si="1"/>
        <v>M</v>
      </c>
      <c r="Z7" s="24" t="str">
        <f t="shared" si="1"/>
        <v>T</v>
      </c>
      <c r="AA7" s="24" t="str">
        <f t="shared" si="1"/>
        <v>W</v>
      </c>
      <c r="AB7" s="24" t="str">
        <f t="shared" si="1"/>
        <v>T</v>
      </c>
      <c r="AC7" s="24" t="str">
        <f t="shared" si="1"/>
        <v>F</v>
      </c>
      <c r="AD7" s="24" t="str">
        <f t="shared" si="1"/>
        <v>S</v>
      </c>
      <c r="AE7" s="25" t="str">
        <f t="shared" si="1"/>
        <v>S</v>
      </c>
      <c r="AF7" s="23" t="str">
        <f t="shared" si="1"/>
        <v>M</v>
      </c>
      <c r="AG7" s="24" t="str">
        <f t="shared" si="1"/>
        <v>T</v>
      </c>
      <c r="AH7" s="24" t="str">
        <f t="shared" si="1"/>
        <v>W</v>
      </c>
      <c r="AI7" s="24" t="str">
        <f t="shared" si="1"/>
        <v>T</v>
      </c>
      <c r="AJ7" s="24" t="str">
        <f t="shared" si="1"/>
        <v>F</v>
      </c>
      <c r="AK7" s="24" t="str">
        <f t="shared" si="1"/>
        <v>S</v>
      </c>
      <c r="AL7" s="25" t="str">
        <f t="shared" si="1"/>
        <v>S</v>
      </c>
      <c r="AM7" s="23" t="str">
        <f t="shared" si="1"/>
        <v>M</v>
      </c>
      <c r="AN7" s="24" t="str">
        <f t="shared" si="1"/>
        <v>T</v>
      </c>
      <c r="AO7" s="24" t="str">
        <f t="shared" si="1"/>
        <v>W</v>
      </c>
      <c r="AP7" s="24" t="str">
        <f t="shared" si="1"/>
        <v>T</v>
      </c>
      <c r="AQ7" s="24" t="str">
        <f t="shared" si="1"/>
        <v>F</v>
      </c>
      <c r="AR7" s="24" t="str">
        <f t="shared" si="1"/>
        <v>S</v>
      </c>
      <c r="AS7" s="25" t="str">
        <f t="shared" si="1"/>
        <v>S</v>
      </c>
      <c r="AT7" s="23" t="str">
        <f t="shared" si="1"/>
        <v>M</v>
      </c>
      <c r="AU7" s="24" t="str">
        <f t="shared" si="1"/>
        <v>T</v>
      </c>
      <c r="AV7" s="24" t="str">
        <f t="shared" si="1"/>
        <v>W</v>
      </c>
      <c r="AW7" s="24" t="str">
        <f t="shared" si="1"/>
        <v>T</v>
      </c>
      <c r="AX7" s="24" t="str">
        <f t="shared" si="1"/>
        <v>F</v>
      </c>
      <c r="AY7" s="24" t="str">
        <f t="shared" si="1"/>
        <v>S</v>
      </c>
      <c r="AZ7" s="25" t="str">
        <f t="shared" si="1"/>
        <v>S</v>
      </c>
      <c r="BA7" s="23" t="str">
        <f t="shared" si="1"/>
        <v>M</v>
      </c>
      <c r="BB7" s="24" t="str">
        <f t="shared" si="1"/>
        <v>T</v>
      </c>
      <c r="BC7" s="24" t="str">
        <f t="shared" si="1"/>
        <v>W</v>
      </c>
      <c r="BD7" s="24" t="str">
        <f t="shared" si="1"/>
        <v>T</v>
      </c>
      <c r="BE7" s="24" t="str">
        <f t="shared" si="1"/>
        <v>F</v>
      </c>
      <c r="BF7" s="24" t="str">
        <f t="shared" si="1"/>
        <v>S</v>
      </c>
      <c r="BG7" s="25" t="str">
        <f t="shared" si="1"/>
        <v>S</v>
      </c>
      <c r="BH7" s="23" t="str">
        <f t="shared" si="1"/>
        <v>M</v>
      </c>
      <c r="BI7" s="24" t="str">
        <f t="shared" si="1"/>
        <v>T</v>
      </c>
      <c r="BJ7" s="24" t="str">
        <f t="shared" si="1"/>
        <v>W</v>
      </c>
      <c r="BK7" s="24" t="str">
        <f t="shared" si="1"/>
        <v>T</v>
      </c>
      <c r="BL7" s="24" t="str">
        <f t="shared" si="1"/>
        <v>F</v>
      </c>
      <c r="BM7" s="24" t="str">
        <f t="shared" si="1"/>
        <v>S</v>
      </c>
      <c r="BN7" s="25" t="str">
        <f t="shared" si="1"/>
        <v>S</v>
      </c>
    </row>
    <row r="8" spans="1:66" s="35" customFormat="1" ht="18" x14ac:dyDescent="0.3">
      <c r="A8" s="26">
        <v>1</v>
      </c>
      <c r="B8" s="66" t="s">
        <v>82</v>
      </c>
      <c r="C8" s="27"/>
      <c r="D8" s="67"/>
      <c r="E8" s="28" t="s">
        <v>92</v>
      </c>
      <c r="F8" s="29" t="s">
        <v>92</v>
      </c>
      <c r="G8" s="30">
        <v>1</v>
      </c>
      <c r="H8" s="31">
        <v>1</v>
      </c>
      <c r="I8" s="32">
        <v>1</v>
      </c>
      <c r="J8" s="33"/>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row>
    <row r="9" spans="1:66" s="37" customFormat="1" ht="18" x14ac:dyDescent="0.3">
      <c r="A9" s="26">
        <v>2</v>
      </c>
      <c r="B9" s="66" t="s">
        <v>83</v>
      </c>
      <c r="C9" s="27"/>
      <c r="D9" s="67"/>
      <c r="E9" s="38">
        <v>44208</v>
      </c>
      <c r="F9" s="39">
        <v>44208</v>
      </c>
      <c r="G9" s="40">
        <v>1</v>
      </c>
      <c r="H9" s="41">
        <v>0</v>
      </c>
      <c r="I9" s="42">
        <v>2</v>
      </c>
      <c r="J9" s="43"/>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row>
    <row r="10" spans="1:66" s="37" customFormat="1" ht="18" x14ac:dyDescent="0.3">
      <c r="A10" s="26">
        <v>3</v>
      </c>
      <c r="B10" s="66" t="s">
        <v>15</v>
      </c>
      <c r="C10" s="27"/>
      <c r="D10" s="67">
        <v>2</v>
      </c>
      <c r="E10" s="38">
        <v>44209</v>
      </c>
      <c r="F10" s="39">
        <v>44210</v>
      </c>
      <c r="G10" s="40">
        <v>2</v>
      </c>
      <c r="H10" s="41">
        <v>0</v>
      </c>
      <c r="I10" s="42">
        <v>2</v>
      </c>
      <c r="J10" s="43"/>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row>
    <row r="11" spans="1:66" s="37" customFormat="1" ht="18" x14ac:dyDescent="0.3">
      <c r="A11" s="26">
        <v>4</v>
      </c>
      <c r="B11" s="66" t="s">
        <v>16</v>
      </c>
      <c r="C11" s="27"/>
      <c r="D11" s="67">
        <v>2</v>
      </c>
      <c r="E11" s="38">
        <v>44211</v>
      </c>
      <c r="F11" s="39">
        <v>44211</v>
      </c>
      <c r="G11" s="40">
        <v>1</v>
      </c>
      <c r="H11" s="41">
        <v>0</v>
      </c>
      <c r="I11" s="42">
        <v>1</v>
      </c>
      <c r="J11" s="43"/>
      <c r="K11" s="36"/>
      <c r="L11" s="36"/>
      <c r="M11" s="44"/>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row>
    <row r="12" spans="1:66" s="37" customFormat="1" ht="18" x14ac:dyDescent="0.3">
      <c r="A12" s="26">
        <v>5</v>
      </c>
      <c r="B12" s="66" t="s">
        <v>17</v>
      </c>
      <c r="C12" s="27"/>
      <c r="D12" s="67">
        <v>2</v>
      </c>
      <c r="E12" s="38">
        <v>44211</v>
      </c>
      <c r="F12" s="39">
        <v>44211</v>
      </c>
      <c r="G12" s="40">
        <v>1</v>
      </c>
      <c r="H12" s="41">
        <v>0</v>
      </c>
      <c r="I12" s="42">
        <v>1</v>
      </c>
      <c r="J12" s="43"/>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row>
    <row r="13" spans="1:66" s="37" customFormat="1" ht="18" x14ac:dyDescent="0.3">
      <c r="A13" s="26">
        <v>6</v>
      </c>
      <c r="B13" s="66" t="s">
        <v>18</v>
      </c>
      <c r="C13" s="27"/>
      <c r="D13" s="67">
        <v>4</v>
      </c>
      <c r="E13" s="38">
        <v>44212</v>
      </c>
      <c r="F13" s="39">
        <v>44213</v>
      </c>
      <c r="G13" s="40">
        <v>2</v>
      </c>
      <c r="H13" s="41">
        <v>0</v>
      </c>
      <c r="I13" s="42">
        <v>2</v>
      </c>
      <c r="J13" s="43"/>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row>
    <row r="14" spans="1:66" s="37" customFormat="1" ht="18" x14ac:dyDescent="0.3">
      <c r="A14" s="26">
        <v>7</v>
      </c>
      <c r="B14" s="66" t="s">
        <v>19</v>
      </c>
      <c r="C14" s="27"/>
      <c r="D14" s="67">
        <v>4</v>
      </c>
      <c r="E14" s="38">
        <v>44214</v>
      </c>
      <c r="F14" s="39">
        <v>44215</v>
      </c>
      <c r="G14" s="40">
        <v>2</v>
      </c>
      <c r="H14" s="41">
        <v>0</v>
      </c>
      <c r="I14" s="42">
        <v>1</v>
      </c>
      <c r="J14" s="43"/>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row>
    <row r="15" spans="1:66" s="37" customFormat="1" ht="18" x14ac:dyDescent="0.3">
      <c r="A15" s="26">
        <v>8</v>
      </c>
      <c r="B15" s="66" t="s">
        <v>20</v>
      </c>
      <c r="C15" s="27"/>
      <c r="D15" s="67">
        <v>4</v>
      </c>
      <c r="E15" s="38">
        <v>44216</v>
      </c>
      <c r="F15" s="39">
        <v>44217</v>
      </c>
      <c r="G15" s="40">
        <v>2</v>
      </c>
      <c r="H15" s="41">
        <v>0</v>
      </c>
      <c r="I15" s="42">
        <f t="shared" ref="I15:I37" si="2">IF(OR(F15=0,E15=0)," - ",NETWORKDAYS(E15,F15))</f>
        <v>2</v>
      </c>
      <c r="J15" s="43"/>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row>
    <row r="16" spans="1:66" s="37" customFormat="1" ht="18" x14ac:dyDescent="0.3">
      <c r="A16" s="26">
        <v>9</v>
      </c>
      <c r="B16" s="66" t="s">
        <v>21</v>
      </c>
      <c r="C16" s="27"/>
      <c r="D16" s="67">
        <v>4</v>
      </c>
      <c r="E16" s="38">
        <v>44218</v>
      </c>
      <c r="F16" s="39">
        <v>44219</v>
      </c>
      <c r="G16" s="40">
        <v>2</v>
      </c>
      <c r="H16" s="41">
        <v>0</v>
      </c>
      <c r="I16" s="42">
        <f t="shared" si="2"/>
        <v>1</v>
      </c>
      <c r="J16" s="43"/>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row>
    <row r="17" spans="1:66" s="37" customFormat="1" ht="18" x14ac:dyDescent="0.3">
      <c r="A17" s="26">
        <v>10</v>
      </c>
      <c r="B17" s="66" t="s">
        <v>22</v>
      </c>
      <c r="C17" s="27"/>
      <c r="D17" s="67" t="s">
        <v>84</v>
      </c>
      <c r="E17" s="38">
        <v>44220</v>
      </c>
      <c r="F17" s="39">
        <v>44220</v>
      </c>
      <c r="G17" s="40">
        <v>1</v>
      </c>
      <c r="H17" s="41">
        <v>0</v>
      </c>
      <c r="I17" s="42">
        <f t="shared" si="2"/>
        <v>0</v>
      </c>
      <c r="J17" s="43"/>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row>
    <row r="18" spans="1:66" s="35" customFormat="1" ht="18" x14ac:dyDescent="0.3">
      <c r="A18" s="26">
        <v>11</v>
      </c>
      <c r="B18" s="66" t="s">
        <v>23</v>
      </c>
      <c r="C18" s="27"/>
      <c r="D18" s="67"/>
      <c r="E18" s="38">
        <v>44220</v>
      </c>
      <c r="F18" s="39">
        <v>44220</v>
      </c>
      <c r="G18" s="45">
        <v>1</v>
      </c>
      <c r="H18" s="41">
        <v>0</v>
      </c>
      <c r="I18" s="46">
        <f t="shared" si="2"/>
        <v>0</v>
      </c>
      <c r="J18" s="47"/>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row>
    <row r="19" spans="1:66" s="37" customFormat="1" ht="18" x14ac:dyDescent="0.3">
      <c r="A19" s="26">
        <v>12</v>
      </c>
      <c r="B19" s="66" t="s">
        <v>24</v>
      </c>
      <c r="C19" s="27"/>
      <c r="D19" s="67"/>
      <c r="E19" s="38">
        <v>44221</v>
      </c>
      <c r="F19" s="39">
        <v>44221</v>
      </c>
      <c r="G19" s="40">
        <v>1</v>
      </c>
      <c r="H19" s="41">
        <v>0</v>
      </c>
      <c r="I19" s="42">
        <f t="shared" si="2"/>
        <v>1</v>
      </c>
      <c r="J19" s="43"/>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row>
    <row r="20" spans="1:66" s="37" customFormat="1" ht="18" x14ac:dyDescent="0.3">
      <c r="A20" s="26">
        <v>13</v>
      </c>
      <c r="B20" s="66" t="s">
        <v>25</v>
      </c>
      <c r="C20" s="27"/>
      <c r="D20" s="67">
        <v>12</v>
      </c>
      <c r="E20" s="38">
        <v>44221</v>
      </c>
      <c r="F20" s="39">
        <v>44221</v>
      </c>
      <c r="G20" s="40">
        <v>1</v>
      </c>
      <c r="H20" s="41">
        <v>0</v>
      </c>
      <c r="I20" s="42">
        <f t="shared" si="2"/>
        <v>1</v>
      </c>
      <c r="J20" s="43"/>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row>
    <row r="21" spans="1:66" s="37" customFormat="1" ht="18" x14ac:dyDescent="0.3">
      <c r="A21" s="26">
        <v>14</v>
      </c>
      <c r="B21" s="66" t="s">
        <v>26</v>
      </c>
      <c r="C21" s="27"/>
      <c r="D21" s="67" t="s">
        <v>85</v>
      </c>
      <c r="E21" s="38">
        <v>44222</v>
      </c>
      <c r="F21" s="39">
        <v>44224</v>
      </c>
      <c r="G21" s="40">
        <v>3</v>
      </c>
      <c r="H21" s="41">
        <v>0</v>
      </c>
      <c r="I21" s="42">
        <f t="shared" si="2"/>
        <v>3</v>
      </c>
      <c r="J21" s="43"/>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row>
    <row r="22" spans="1:66" s="37" customFormat="1" ht="18" x14ac:dyDescent="0.3">
      <c r="A22" s="26">
        <v>15</v>
      </c>
      <c r="B22" s="66" t="s">
        <v>27</v>
      </c>
      <c r="C22" s="27"/>
      <c r="D22" s="67" t="s">
        <v>86</v>
      </c>
      <c r="E22" s="38">
        <v>44225</v>
      </c>
      <c r="F22" s="39">
        <v>44225</v>
      </c>
      <c r="G22" s="40">
        <v>1</v>
      </c>
      <c r="H22" s="41">
        <v>0</v>
      </c>
      <c r="I22" s="42">
        <f t="shared" si="2"/>
        <v>1</v>
      </c>
      <c r="J22" s="43"/>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row>
    <row r="23" spans="1:66" s="37" customFormat="1" ht="18" x14ac:dyDescent="0.3">
      <c r="A23" s="26">
        <v>16</v>
      </c>
      <c r="B23" s="66" t="s">
        <v>28</v>
      </c>
      <c r="C23" s="27"/>
      <c r="D23" s="67" t="s">
        <v>87</v>
      </c>
      <c r="E23" s="38">
        <v>44226</v>
      </c>
      <c r="F23" s="39">
        <v>44227</v>
      </c>
      <c r="G23" s="40">
        <v>2</v>
      </c>
      <c r="H23" s="41">
        <v>0</v>
      </c>
      <c r="I23" s="42">
        <f t="shared" si="2"/>
        <v>0</v>
      </c>
      <c r="J23" s="43"/>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row>
    <row r="24" spans="1:66" s="35" customFormat="1" ht="18" x14ac:dyDescent="0.3">
      <c r="A24" s="26">
        <v>17</v>
      </c>
      <c r="B24" s="66" t="s">
        <v>29</v>
      </c>
      <c r="C24" s="27"/>
      <c r="D24" s="67">
        <v>4</v>
      </c>
      <c r="E24" s="38">
        <v>44228</v>
      </c>
      <c r="F24" s="39">
        <v>44231</v>
      </c>
      <c r="G24" s="45">
        <v>4</v>
      </c>
      <c r="H24" s="41">
        <v>0</v>
      </c>
      <c r="I24" s="46">
        <v>4</v>
      </c>
      <c r="J24" s="47"/>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row>
    <row r="25" spans="1:66" s="37" customFormat="1" ht="18" x14ac:dyDescent="0.3">
      <c r="A25" s="26">
        <v>18</v>
      </c>
      <c r="B25" s="66" t="s">
        <v>30</v>
      </c>
      <c r="C25" s="27"/>
      <c r="D25" s="67"/>
      <c r="E25" s="38">
        <v>44232</v>
      </c>
      <c r="F25" s="39">
        <v>44232</v>
      </c>
      <c r="G25" s="40">
        <v>1</v>
      </c>
      <c r="H25" s="41">
        <v>0</v>
      </c>
      <c r="I25" s="42">
        <f t="shared" si="2"/>
        <v>1</v>
      </c>
      <c r="J25" s="43"/>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row>
    <row r="26" spans="1:66" s="37" customFormat="1" ht="18" x14ac:dyDescent="0.3">
      <c r="A26" s="26">
        <v>19</v>
      </c>
      <c r="B26" s="66" t="s">
        <v>31</v>
      </c>
      <c r="C26" s="27"/>
      <c r="D26" s="67"/>
      <c r="E26" s="38">
        <v>44232</v>
      </c>
      <c r="F26" s="39">
        <v>44232</v>
      </c>
      <c r="G26" s="40">
        <v>1</v>
      </c>
      <c r="H26" s="41">
        <v>0</v>
      </c>
      <c r="I26" s="42">
        <f t="shared" si="2"/>
        <v>1</v>
      </c>
      <c r="J26" s="43"/>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row>
    <row r="27" spans="1:66" s="37" customFormat="1" ht="18" x14ac:dyDescent="0.3">
      <c r="A27" s="26">
        <v>20</v>
      </c>
      <c r="B27" s="66" t="s">
        <v>32</v>
      </c>
      <c r="C27" s="27"/>
      <c r="D27" s="67"/>
      <c r="E27" s="38">
        <v>44233</v>
      </c>
      <c r="F27" s="39">
        <v>44234</v>
      </c>
      <c r="G27" s="40">
        <v>2</v>
      </c>
      <c r="H27" s="41">
        <v>0</v>
      </c>
      <c r="I27" s="42">
        <f t="shared" si="2"/>
        <v>0</v>
      </c>
      <c r="J27" s="43"/>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row>
    <row r="28" spans="1:66" s="37" customFormat="1" ht="18" x14ac:dyDescent="0.3">
      <c r="A28" s="26">
        <v>21</v>
      </c>
      <c r="B28" s="66" t="s">
        <v>33</v>
      </c>
      <c r="C28" s="27"/>
      <c r="D28" s="67" t="s">
        <v>88</v>
      </c>
      <c r="E28" s="38">
        <v>44235</v>
      </c>
      <c r="F28" s="39">
        <v>44235</v>
      </c>
      <c r="G28" s="40">
        <v>1</v>
      </c>
      <c r="H28" s="41">
        <v>0</v>
      </c>
      <c r="I28" s="42">
        <f t="shared" si="2"/>
        <v>1</v>
      </c>
      <c r="J28" s="43"/>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row>
    <row r="29" spans="1:66" s="37" customFormat="1" ht="18" x14ac:dyDescent="0.3">
      <c r="A29" s="26">
        <v>22</v>
      </c>
      <c r="B29" s="66" t="s">
        <v>34</v>
      </c>
      <c r="C29" s="27"/>
      <c r="D29" s="67">
        <v>21</v>
      </c>
      <c r="E29" s="38">
        <v>44236</v>
      </c>
      <c r="F29" s="39">
        <v>44236</v>
      </c>
      <c r="G29" s="40">
        <v>1</v>
      </c>
      <c r="H29" s="41">
        <v>0</v>
      </c>
      <c r="I29" s="42">
        <f t="shared" si="2"/>
        <v>1</v>
      </c>
      <c r="J29" s="43"/>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row>
    <row r="30" spans="1:66" s="35" customFormat="1" ht="18" x14ac:dyDescent="0.3">
      <c r="A30" s="26">
        <v>23</v>
      </c>
      <c r="B30" s="66" t="s">
        <v>35</v>
      </c>
      <c r="C30" s="27"/>
      <c r="D30" s="67"/>
      <c r="E30" s="38">
        <v>44237</v>
      </c>
      <c r="F30" s="39">
        <v>44237</v>
      </c>
      <c r="G30" s="45">
        <v>1</v>
      </c>
      <c r="H30" s="41">
        <v>0</v>
      </c>
      <c r="I30" s="46">
        <v>1</v>
      </c>
      <c r="J30" s="47"/>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c r="BK30" s="48"/>
      <c r="BL30" s="48"/>
      <c r="BM30" s="48"/>
      <c r="BN30" s="48"/>
    </row>
    <row r="31" spans="1:66" s="37" customFormat="1" ht="18" x14ac:dyDescent="0.3">
      <c r="A31" s="26">
        <v>24</v>
      </c>
      <c r="B31" s="66" t="s">
        <v>36</v>
      </c>
      <c r="C31" s="27"/>
      <c r="D31" s="67">
        <v>23</v>
      </c>
      <c r="E31" s="38">
        <v>44238</v>
      </c>
      <c r="F31" s="39">
        <v>44238</v>
      </c>
      <c r="G31" s="40">
        <v>1</v>
      </c>
      <c r="H31" s="41">
        <v>0</v>
      </c>
      <c r="I31" s="42">
        <v>1</v>
      </c>
      <c r="J31" s="43"/>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row>
    <row r="32" spans="1:66" s="37" customFormat="1" ht="18" x14ac:dyDescent="0.3">
      <c r="A32" s="26">
        <v>25</v>
      </c>
      <c r="B32" s="66" t="s">
        <v>37</v>
      </c>
      <c r="C32" s="27"/>
      <c r="D32" s="67"/>
      <c r="E32" s="38">
        <v>44239</v>
      </c>
      <c r="F32" s="39">
        <v>44239</v>
      </c>
      <c r="G32" s="40">
        <v>1</v>
      </c>
      <c r="H32" s="41">
        <v>0</v>
      </c>
      <c r="I32" s="42">
        <f t="shared" si="2"/>
        <v>1</v>
      </c>
      <c r="J32" s="43"/>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row>
    <row r="33" spans="1:66" s="37" customFormat="1" ht="18" x14ac:dyDescent="0.3">
      <c r="A33" s="26">
        <v>26</v>
      </c>
      <c r="B33" s="66" t="s">
        <v>38</v>
      </c>
      <c r="C33" s="27"/>
      <c r="D33" s="67" t="s">
        <v>89</v>
      </c>
      <c r="E33" s="38">
        <v>44240</v>
      </c>
      <c r="F33" s="39">
        <v>44240</v>
      </c>
      <c r="G33" s="40">
        <v>1</v>
      </c>
      <c r="H33" s="41">
        <v>0</v>
      </c>
      <c r="I33" s="42">
        <f t="shared" si="2"/>
        <v>0</v>
      </c>
      <c r="J33" s="43"/>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row>
    <row r="34" spans="1:66" s="37" customFormat="1" ht="18" x14ac:dyDescent="0.3">
      <c r="A34" s="26">
        <v>27</v>
      </c>
      <c r="B34" s="66" t="s">
        <v>39</v>
      </c>
      <c r="C34" s="27"/>
      <c r="D34" s="67">
        <v>26</v>
      </c>
      <c r="E34" s="38">
        <v>44241</v>
      </c>
      <c r="F34" s="39">
        <v>44241</v>
      </c>
      <c r="G34" s="40">
        <v>1</v>
      </c>
      <c r="H34" s="41">
        <v>0</v>
      </c>
      <c r="I34" s="42">
        <f t="shared" si="2"/>
        <v>0</v>
      </c>
      <c r="J34" s="43"/>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row>
    <row r="35" spans="1:66" s="37" customFormat="1" ht="18" x14ac:dyDescent="0.3">
      <c r="A35" s="26">
        <v>28</v>
      </c>
      <c r="B35" s="66" t="s">
        <v>40</v>
      </c>
      <c r="C35" s="27"/>
      <c r="D35" s="67"/>
      <c r="E35" s="38">
        <v>44242</v>
      </c>
      <c r="F35" s="39">
        <v>44242</v>
      </c>
      <c r="G35" s="40">
        <v>1</v>
      </c>
      <c r="H35" s="41">
        <v>0</v>
      </c>
      <c r="I35" s="42">
        <f t="shared" si="2"/>
        <v>1</v>
      </c>
      <c r="J35" s="43"/>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row>
    <row r="36" spans="1:66" s="51" customFormat="1" ht="18" x14ac:dyDescent="0.3">
      <c r="A36" s="26">
        <v>29</v>
      </c>
      <c r="B36" s="66" t="s">
        <v>41</v>
      </c>
      <c r="C36" s="27"/>
      <c r="D36" s="67"/>
      <c r="E36" s="38">
        <v>44243</v>
      </c>
      <c r="F36" s="39">
        <v>44243</v>
      </c>
      <c r="G36" s="40">
        <v>1</v>
      </c>
      <c r="H36" s="41">
        <v>0</v>
      </c>
      <c r="I36" s="49">
        <f t="shared" si="2"/>
        <v>1</v>
      </c>
      <c r="J36" s="50"/>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row>
    <row r="37" spans="1:66" s="51" customFormat="1" ht="18" x14ac:dyDescent="0.3">
      <c r="A37" s="26">
        <v>30</v>
      </c>
      <c r="B37" s="66" t="s">
        <v>42</v>
      </c>
      <c r="C37" s="27"/>
      <c r="D37" s="67"/>
      <c r="E37" s="38">
        <v>44244</v>
      </c>
      <c r="F37" s="39">
        <v>44244</v>
      </c>
      <c r="G37" s="40">
        <v>1</v>
      </c>
      <c r="H37" s="41">
        <v>0</v>
      </c>
      <c r="I37" s="49">
        <f t="shared" si="2"/>
        <v>1</v>
      </c>
      <c r="J37" s="50"/>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row>
    <row r="38" spans="1:66" s="54" customFormat="1" ht="18" x14ac:dyDescent="0.3">
      <c r="A38" s="26">
        <v>31</v>
      </c>
      <c r="B38" s="66" t="s">
        <v>43</v>
      </c>
      <c r="C38" s="27"/>
      <c r="D38" s="67"/>
      <c r="E38" s="38">
        <v>44245</v>
      </c>
      <c r="F38" s="39">
        <v>44245</v>
      </c>
      <c r="G38" s="40">
        <v>1</v>
      </c>
      <c r="H38" s="41">
        <v>0</v>
      </c>
      <c r="I38" s="52">
        <v>1</v>
      </c>
      <c r="J38" s="53"/>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row>
    <row r="39" spans="1:66" s="51" customFormat="1" ht="18" x14ac:dyDescent="0.3">
      <c r="A39" s="26">
        <v>32</v>
      </c>
      <c r="B39" s="66" t="s">
        <v>44</v>
      </c>
      <c r="C39" s="27"/>
      <c r="D39" s="67">
        <v>30</v>
      </c>
      <c r="E39" s="38">
        <v>44246</v>
      </c>
      <c r="F39" s="39">
        <v>44246</v>
      </c>
      <c r="G39" s="40">
        <v>1</v>
      </c>
      <c r="H39" s="41">
        <v>0</v>
      </c>
      <c r="I39" s="55">
        <v>1</v>
      </c>
      <c r="J39" s="53"/>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row>
    <row r="40" spans="1:66" s="51" customFormat="1" ht="18" x14ac:dyDescent="0.3">
      <c r="A40" s="26">
        <v>33</v>
      </c>
      <c r="B40" s="66" t="s">
        <v>45</v>
      </c>
      <c r="C40" s="27"/>
      <c r="D40" s="67" t="s">
        <v>90</v>
      </c>
      <c r="E40" s="38">
        <v>44247</v>
      </c>
      <c r="F40" s="39">
        <v>44247</v>
      </c>
      <c r="G40" s="40">
        <v>1</v>
      </c>
      <c r="H40" s="41">
        <v>0</v>
      </c>
      <c r="I40" s="42">
        <f>IF(OR(F40=0,E40=0)," - ",NETWORKDAYS(E40,F40))</f>
        <v>0</v>
      </c>
      <c r="J40" s="43"/>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row>
    <row r="41" spans="1:66" s="51" customFormat="1" ht="18" x14ac:dyDescent="0.3">
      <c r="A41" s="26">
        <v>34</v>
      </c>
      <c r="B41" s="66" t="s">
        <v>46</v>
      </c>
      <c r="C41" s="27"/>
      <c r="D41" s="67">
        <v>31</v>
      </c>
      <c r="E41" s="38">
        <v>44248</v>
      </c>
      <c r="F41" s="39">
        <v>44248</v>
      </c>
      <c r="G41" s="40">
        <v>1</v>
      </c>
      <c r="H41" s="41">
        <v>0</v>
      </c>
      <c r="I41" s="42">
        <f t="shared" ref="I41:I76" si="3">IF(OR(F41=0,E41=0)," - ",NETWORKDAYS(E41,F41))</f>
        <v>0</v>
      </c>
      <c r="J41" s="43"/>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row>
    <row r="42" spans="1:66" s="51" customFormat="1" ht="18" x14ac:dyDescent="0.3">
      <c r="A42" s="26">
        <v>35</v>
      </c>
      <c r="B42" s="66" t="s">
        <v>47</v>
      </c>
      <c r="C42" s="27"/>
      <c r="D42" s="67"/>
      <c r="E42" s="38">
        <v>44249</v>
      </c>
      <c r="F42" s="39">
        <v>44249</v>
      </c>
      <c r="G42" s="40">
        <v>1</v>
      </c>
      <c r="H42" s="41">
        <v>0</v>
      </c>
      <c r="I42" s="42">
        <f t="shared" si="3"/>
        <v>1</v>
      </c>
      <c r="J42" s="43"/>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row>
    <row r="43" spans="1:66" s="51" customFormat="1" ht="18" x14ac:dyDescent="0.3">
      <c r="A43" s="26">
        <v>36</v>
      </c>
      <c r="B43" s="66" t="s">
        <v>48</v>
      </c>
      <c r="C43" s="27"/>
      <c r="D43" s="67"/>
      <c r="E43" s="38">
        <v>44250</v>
      </c>
      <c r="F43" s="39">
        <v>44250</v>
      </c>
      <c r="G43" s="40">
        <v>1</v>
      </c>
      <c r="H43" s="41">
        <v>0</v>
      </c>
      <c r="I43" s="42">
        <f t="shared" si="3"/>
        <v>1</v>
      </c>
      <c r="J43" s="43"/>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row>
    <row r="44" spans="1:66" s="56" customFormat="1" ht="15.6" x14ac:dyDescent="0.3">
      <c r="A44" s="26">
        <v>37</v>
      </c>
      <c r="B44" s="66" t="s">
        <v>49</v>
      </c>
      <c r="C44" s="27"/>
      <c r="D44" s="67"/>
      <c r="E44" s="38">
        <v>44251</v>
      </c>
      <c r="F44" s="39">
        <v>44251</v>
      </c>
      <c r="G44" s="40">
        <v>1</v>
      </c>
      <c r="H44" s="41">
        <v>0</v>
      </c>
      <c r="I44" s="42">
        <f t="shared" si="3"/>
        <v>1</v>
      </c>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row>
    <row r="45" spans="1:66" ht="15.6" x14ac:dyDescent="0.3">
      <c r="A45" s="26">
        <v>38</v>
      </c>
      <c r="B45" s="66" t="s">
        <v>50</v>
      </c>
      <c r="C45" s="27"/>
      <c r="D45" s="67"/>
      <c r="E45" s="38">
        <v>44252</v>
      </c>
      <c r="F45" s="39">
        <v>44252</v>
      </c>
      <c r="G45" s="40">
        <v>1</v>
      </c>
      <c r="H45" s="41">
        <v>0</v>
      </c>
      <c r="I45" s="42">
        <f t="shared" si="3"/>
        <v>1</v>
      </c>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row>
    <row r="46" spans="1:66" ht="15.6" x14ac:dyDescent="0.3">
      <c r="A46" s="26">
        <v>39</v>
      </c>
      <c r="B46" s="66" t="s">
        <v>51</v>
      </c>
      <c r="C46" s="27"/>
      <c r="D46" s="67"/>
      <c r="E46" s="38">
        <v>44253</v>
      </c>
      <c r="F46" s="39">
        <v>44253</v>
      </c>
      <c r="G46" s="40">
        <v>1</v>
      </c>
      <c r="H46" s="41">
        <v>0</v>
      </c>
      <c r="I46" s="42">
        <f t="shared" si="3"/>
        <v>1</v>
      </c>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row>
    <row r="47" spans="1:66" ht="15.6" x14ac:dyDescent="0.3">
      <c r="A47" s="26">
        <v>40</v>
      </c>
      <c r="B47" s="66" t="s">
        <v>52</v>
      </c>
      <c r="C47" s="27"/>
      <c r="D47" s="67"/>
      <c r="E47" s="38">
        <v>44254</v>
      </c>
      <c r="F47" s="39">
        <v>44254</v>
      </c>
      <c r="G47" s="40">
        <v>1</v>
      </c>
      <c r="H47" s="41">
        <v>0</v>
      </c>
      <c r="I47" s="42">
        <f t="shared" si="3"/>
        <v>0</v>
      </c>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row>
    <row r="48" spans="1:66" ht="15.6" x14ac:dyDescent="0.3">
      <c r="A48" s="26">
        <v>41</v>
      </c>
      <c r="B48" s="66" t="s">
        <v>53</v>
      </c>
      <c r="C48" s="27"/>
      <c r="D48" s="67"/>
      <c r="E48" s="38">
        <v>44255</v>
      </c>
      <c r="F48" s="39">
        <v>44255</v>
      </c>
      <c r="G48" s="40">
        <v>1</v>
      </c>
      <c r="H48" s="41">
        <v>0</v>
      </c>
      <c r="I48" s="42">
        <f t="shared" si="3"/>
        <v>0</v>
      </c>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row>
    <row r="49" spans="1:66" ht="15.6" x14ac:dyDescent="0.3">
      <c r="A49" s="26">
        <v>42</v>
      </c>
      <c r="B49" s="66" t="s">
        <v>54</v>
      </c>
      <c r="C49" s="27"/>
      <c r="D49" s="67">
        <v>41</v>
      </c>
      <c r="E49" s="38">
        <v>44256</v>
      </c>
      <c r="F49" s="39">
        <v>44256</v>
      </c>
      <c r="G49" s="40">
        <v>1</v>
      </c>
      <c r="H49" s="41">
        <v>0</v>
      </c>
      <c r="I49" s="42">
        <f t="shared" si="3"/>
        <v>1</v>
      </c>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row>
    <row r="50" spans="1:66" ht="15.6" x14ac:dyDescent="0.3">
      <c r="A50" s="26">
        <v>43</v>
      </c>
      <c r="B50" s="66" t="s">
        <v>55</v>
      </c>
      <c r="C50" s="27"/>
      <c r="D50" s="67"/>
      <c r="E50" s="38">
        <v>44257</v>
      </c>
      <c r="F50" s="39">
        <v>44257</v>
      </c>
      <c r="G50" s="40">
        <v>1</v>
      </c>
      <c r="H50" s="41">
        <v>0</v>
      </c>
      <c r="I50" s="42">
        <f t="shared" si="3"/>
        <v>1</v>
      </c>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row>
    <row r="51" spans="1:66" ht="15.6" x14ac:dyDescent="0.3">
      <c r="A51" s="26">
        <v>44</v>
      </c>
      <c r="B51" s="66" t="s">
        <v>56</v>
      </c>
      <c r="C51" s="27"/>
      <c r="D51" s="67">
        <v>43</v>
      </c>
      <c r="E51" s="38">
        <v>44258</v>
      </c>
      <c r="F51" s="39">
        <v>44258</v>
      </c>
      <c r="G51" s="40">
        <v>1</v>
      </c>
      <c r="H51" s="41">
        <v>0</v>
      </c>
      <c r="I51" s="42">
        <f t="shared" si="3"/>
        <v>1</v>
      </c>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row>
    <row r="52" spans="1:66" ht="15.6" x14ac:dyDescent="0.3">
      <c r="A52" s="26">
        <v>45</v>
      </c>
      <c r="B52" s="66" t="s">
        <v>57</v>
      </c>
      <c r="C52" s="27"/>
      <c r="D52" s="67"/>
      <c r="E52" s="38">
        <v>44259</v>
      </c>
      <c r="F52" s="39">
        <v>44259</v>
      </c>
      <c r="G52" s="40">
        <v>1</v>
      </c>
      <c r="H52" s="41">
        <v>0</v>
      </c>
      <c r="I52" s="42">
        <f t="shared" si="3"/>
        <v>1</v>
      </c>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row>
    <row r="53" spans="1:66" ht="15.6" x14ac:dyDescent="0.3">
      <c r="A53" s="26">
        <v>46</v>
      </c>
      <c r="B53" s="66" t="s">
        <v>58</v>
      </c>
      <c r="C53" s="27"/>
      <c r="D53" s="67"/>
      <c r="E53" s="38">
        <v>44260</v>
      </c>
      <c r="F53" s="39">
        <v>44260</v>
      </c>
      <c r="G53" s="40">
        <v>1</v>
      </c>
      <c r="H53" s="41">
        <v>0</v>
      </c>
      <c r="I53" s="42">
        <f t="shared" si="3"/>
        <v>1</v>
      </c>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row>
    <row r="54" spans="1:66" ht="15.6" x14ac:dyDescent="0.3">
      <c r="A54" s="26">
        <v>47</v>
      </c>
      <c r="B54" s="66" t="s">
        <v>59</v>
      </c>
      <c r="C54" s="27"/>
      <c r="D54" s="67"/>
      <c r="E54" s="38">
        <v>44261</v>
      </c>
      <c r="F54" s="39">
        <v>44261</v>
      </c>
      <c r="G54" s="40">
        <v>1</v>
      </c>
      <c r="H54" s="41">
        <v>0</v>
      </c>
      <c r="I54" s="42">
        <f t="shared" si="3"/>
        <v>0</v>
      </c>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row>
    <row r="55" spans="1:66" ht="15.6" x14ac:dyDescent="0.3">
      <c r="A55" s="26">
        <v>48</v>
      </c>
      <c r="B55" s="66" t="s">
        <v>60</v>
      </c>
      <c r="C55" s="27"/>
      <c r="D55" s="67"/>
      <c r="E55" s="38">
        <v>44262</v>
      </c>
      <c r="F55" s="39">
        <v>44262</v>
      </c>
      <c r="G55" s="40">
        <v>1</v>
      </c>
      <c r="H55" s="41">
        <v>0</v>
      </c>
      <c r="I55" s="42">
        <f t="shared" si="3"/>
        <v>0</v>
      </c>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row>
    <row r="56" spans="1:66" ht="15.6" x14ac:dyDescent="0.3">
      <c r="A56" s="26">
        <v>49</v>
      </c>
      <c r="B56" s="66" t="s">
        <v>61</v>
      </c>
      <c r="C56" s="27"/>
      <c r="D56" s="67">
        <v>19</v>
      </c>
      <c r="E56" s="38">
        <v>44263</v>
      </c>
      <c r="F56" s="39">
        <v>44263</v>
      </c>
      <c r="G56" s="40">
        <v>1</v>
      </c>
      <c r="H56" s="41">
        <v>0</v>
      </c>
      <c r="I56" s="42">
        <f t="shared" si="3"/>
        <v>1</v>
      </c>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row>
    <row r="57" spans="1:66" ht="15.6" x14ac:dyDescent="0.3">
      <c r="A57" s="26">
        <v>50</v>
      </c>
      <c r="B57" s="66" t="s">
        <v>62</v>
      </c>
      <c r="C57" s="27"/>
      <c r="D57" s="67"/>
      <c r="E57" s="38">
        <v>44264</v>
      </c>
      <c r="F57" s="39">
        <v>44264</v>
      </c>
      <c r="G57" s="40">
        <v>1</v>
      </c>
      <c r="H57" s="41">
        <v>0</v>
      </c>
      <c r="I57" s="42">
        <f t="shared" si="3"/>
        <v>1</v>
      </c>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row>
    <row r="58" spans="1:66" ht="15.6" x14ac:dyDescent="0.3">
      <c r="A58" s="26">
        <v>51</v>
      </c>
      <c r="B58" s="66" t="s">
        <v>63</v>
      </c>
      <c r="C58" s="27"/>
      <c r="D58" s="67"/>
      <c r="E58" s="38">
        <v>44265</v>
      </c>
      <c r="F58" s="39">
        <v>44265</v>
      </c>
      <c r="G58" s="40">
        <v>1</v>
      </c>
      <c r="H58" s="41">
        <v>0</v>
      </c>
      <c r="I58" s="42">
        <f t="shared" si="3"/>
        <v>1</v>
      </c>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row>
    <row r="59" spans="1:66" ht="15.6" x14ac:dyDescent="0.3">
      <c r="A59" s="26">
        <v>52</v>
      </c>
      <c r="B59" s="66" t="s">
        <v>64</v>
      </c>
      <c r="C59" s="27"/>
      <c r="D59" s="67"/>
      <c r="E59" s="38">
        <v>44266</v>
      </c>
      <c r="F59" s="39">
        <v>44266</v>
      </c>
      <c r="G59" s="40">
        <v>1</v>
      </c>
      <c r="H59" s="41">
        <v>0</v>
      </c>
      <c r="I59" s="42">
        <f t="shared" si="3"/>
        <v>1</v>
      </c>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row>
    <row r="60" spans="1:66" ht="15.6" x14ac:dyDescent="0.3">
      <c r="A60" s="26">
        <v>53</v>
      </c>
      <c r="B60" s="66" t="s">
        <v>65</v>
      </c>
      <c r="C60" s="27"/>
      <c r="D60" s="67"/>
      <c r="E60" s="38">
        <v>44267</v>
      </c>
      <c r="F60" s="39">
        <v>44267</v>
      </c>
      <c r="G60" s="40">
        <v>1</v>
      </c>
      <c r="H60" s="41">
        <v>0</v>
      </c>
      <c r="I60" s="42">
        <f t="shared" si="3"/>
        <v>1</v>
      </c>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row>
    <row r="61" spans="1:66" ht="15.6" x14ac:dyDescent="0.3">
      <c r="A61" s="26">
        <v>54</v>
      </c>
      <c r="B61" s="66" t="s">
        <v>66</v>
      </c>
      <c r="C61" s="27"/>
      <c r="D61" s="67"/>
      <c r="E61" s="38">
        <v>44268</v>
      </c>
      <c r="F61" s="39">
        <v>44268</v>
      </c>
      <c r="G61" s="40">
        <v>1</v>
      </c>
      <c r="H61" s="41">
        <v>0</v>
      </c>
      <c r="I61" s="42">
        <f t="shared" si="3"/>
        <v>0</v>
      </c>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row>
    <row r="62" spans="1:66" ht="15.6" x14ac:dyDescent="0.3">
      <c r="A62" s="26">
        <v>55</v>
      </c>
      <c r="B62" s="66" t="s">
        <v>67</v>
      </c>
      <c r="C62" s="27"/>
      <c r="D62" s="67"/>
      <c r="E62" s="38">
        <v>44269</v>
      </c>
      <c r="F62" s="39">
        <v>44269</v>
      </c>
      <c r="G62" s="40">
        <v>1</v>
      </c>
      <c r="H62" s="41">
        <v>0</v>
      </c>
      <c r="I62" s="42">
        <f t="shared" si="3"/>
        <v>0</v>
      </c>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row>
    <row r="63" spans="1:66" ht="15.6" x14ac:dyDescent="0.3">
      <c r="A63" s="26">
        <v>56</v>
      </c>
      <c r="B63" s="66" t="s">
        <v>68</v>
      </c>
      <c r="C63" s="27"/>
      <c r="D63" s="67">
        <v>55</v>
      </c>
      <c r="E63" s="38">
        <v>44270</v>
      </c>
      <c r="F63" s="39">
        <v>44270</v>
      </c>
      <c r="G63" s="40">
        <v>1</v>
      </c>
      <c r="H63" s="41">
        <v>0</v>
      </c>
      <c r="I63" s="42">
        <f t="shared" si="3"/>
        <v>1</v>
      </c>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row>
    <row r="64" spans="1:66" ht="15.6" x14ac:dyDescent="0.3">
      <c r="A64" s="26">
        <v>57</v>
      </c>
      <c r="B64" s="66" t="s">
        <v>69</v>
      </c>
      <c r="C64" s="27"/>
      <c r="D64" s="67"/>
      <c r="E64" s="38">
        <v>44271</v>
      </c>
      <c r="F64" s="39">
        <v>44271</v>
      </c>
      <c r="G64" s="40">
        <v>1</v>
      </c>
      <c r="H64" s="41">
        <v>0</v>
      </c>
      <c r="I64" s="42">
        <f t="shared" si="3"/>
        <v>1</v>
      </c>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row>
    <row r="65" spans="1:66" ht="15.6" x14ac:dyDescent="0.3">
      <c r="A65" s="26">
        <v>58</v>
      </c>
      <c r="B65" s="66" t="s">
        <v>70</v>
      </c>
      <c r="C65" s="27"/>
      <c r="D65" s="67">
        <v>57</v>
      </c>
      <c r="E65" s="38">
        <v>44272</v>
      </c>
      <c r="F65" s="39">
        <v>44272</v>
      </c>
      <c r="G65" s="40">
        <v>1</v>
      </c>
      <c r="H65" s="41">
        <v>0</v>
      </c>
      <c r="I65" s="42">
        <f t="shared" si="3"/>
        <v>1</v>
      </c>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row>
    <row r="66" spans="1:66" ht="15.6" x14ac:dyDescent="0.3">
      <c r="A66" s="26">
        <v>59</v>
      </c>
      <c r="B66" s="66" t="s">
        <v>71</v>
      </c>
      <c r="C66" s="27"/>
      <c r="D66" s="67">
        <v>53</v>
      </c>
      <c r="E66" s="38">
        <v>44273</v>
      </c>
      <c r="F66" s="39">
        <v>44273</v>
      </c>
      <c r="G66" s="40">
        <v>1</v>
      </c>
      <c r="H66" s="41">
        <v>0</v>
      </c>
      <c r="I66" s="42">
        <f t="shared" si="3"/>
        <v>1</v>
      </c>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row>
    <row r="67" spans="1:66" ht="15.6" x14ac:dyDescent="0.3">
      <c r="A67" s="26">
        <v>60</v>
      </c>
      <c r="B67" s="66" t="s">
        <v>72</v>
      </c>
      <c r="C67" s="27"/>
      <c r="D67" s="67">
        <v>54</v>
      </c>
      <c r="E67" s="38">
        <v>44274</v>
      </c>
      <c r="F67" s="39">
        <v>44274</v>
      </c>
      <c r="G67" s="40">
        <v>1</v>
      </c>
      <c r="H67" s="41">
        <v>0</v>
      </c>
      <c r="I67" s="42">
        <f t="shared" si="3"/>
        <v>1</v>
      </c>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row>
    <row r="68" spans="1:66" ht="15.6" x14ac:dyDescent="0.3">
      <c r="A68" s="26">
        <v>61</v>
      </c>
      <c r="B68" s="66" t="s">
        <v>73</v>
      </c>
      <c r="C68" s="27"/>
      <c r="D68" s="67">
        <v>54</v>
      </c>
      <c r="E68" s="38">
        <v>44275</v>
      </c>
      <c r="F68" s="39">
        <v>44275</v>
      </c>
      <c r="G68" s="40">
        <v>1</v>
      </c>
      <c r="H68" s="41">
        <v>0</v>
      </c>
      <c r="I68" s="42">
        <f t="shared" si="3"/>
        <v>0</v>
      </c>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row>
    <row r="69" spans="1:66" ht="15.6" x14ac:dyDescent="0.3">
      <c r="A69" s="26">
        <v>62</v>
      </c>
      <c r="B69" s="66" t="s">
        <v>74</v>
      </c>
      <c r="C69" s="27"/>
      <c r="D69" s="67"/>
      <c r="E69" s="38">
        <v>44276</v>
      </c>
      <c r="F69" s="39">
        <v>44276</v>
      </c>
      <c r="G69" s="40">
        <v>1</v>
      </c>
      <c r="H69" s="41">
        <v>0</v>
      </c>
      <c r="I69" s="42">
        <f t="shared" si="3"/>
        <v>0</v>
      </c>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row>
    <row r="70" spans="1:66" ht="15.6" x14ac:dyDescent="0.3">
      <c r="A70" s="26">
        <v>63</v>
      </c>
      <c r="B70" s="66" t="s">
        <v>75</v>
      </c>
      <c r="C70" s="27"/>
      <c r="D70" s="67">
        <v>57</v>
      </c>
      <c r="E70" s="38">
        <v>44277</v>
      </c>
      <c r="F70" s="39">
        <v>44277</v>
      </c>
      <c r="G70" s="40">
        <v>1</v>
      </c>
      <c r="H70" s="41">
        <v>0</v>
      </c>
      <c r="I70" s="42">
        <f t="shared" si="3"/>
        <v>1</v>
      </c>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row>
    <row r="71" spans="1:66" ht="15.6" x14ac:dyDescent="0.3">
      <c r="A71" s="26">
        <v>64</v>
      </c>
      <c r="B71" s="66" t="s">
        <v>76</v>
      </c>
      <c r="C71" s="27"/>
      <c r="D71" s="67">
        <v>31</v>
      </c>
      <c r="E71" s="38">
        <v>44278</v>
      </c>
      <c r="F71" s="39">
        <v>44278</v>
      </c>
      <c r="G71" s="40">
        <v>1</v>
      </c>
      <c r="H71" s="41">
        <v>0</v>
      </c>
      <c r="I71" s="42">
        <f t="shared" si="3"/>
        <v>1</v>
      </c>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row>
    <row r="72" spans="1:66" ht="15.6" x14ac:dyDescent="0.3">
      <c r="A72" s="26">
        <v>65</v>
      </c>
      <c r="B72" s="66" t="s">
        <v>77</v>
      </c>
      <c r="C72" s="27"/>
      <c r="D72" s="67" t="s">
        <v>91</v>
      </c>
      <c r="E72" s="38">
        <v>44279</v>
      </c>
      <c r="F72" s="39">
        <v>44279</v>
      </c>
      <c r="G72" s="40">
        <v>1</v>
      </c>
      <c r="H72" s="41">
        <v>0</v>
      </c>
      <c r="I72" s="42">
        <f t="shared" si="3"/>
        <v>1</v>
      </c>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row>
    <row r="73" spans="1:66" ht="15.6" x14ac:dyDescent="0.3">
      <c r="A73" s="26">
        <v>66</v>
      </c>
      <c r="B73" s="66" t="s">
        <v>78</v>
      </c>
      <c r="C73" s="27"/>
      <c r="D73" s="67"/>
      <c r="E73" s="38">
        <v>44280</v>
      </c>
      <c r="F73" s="39">
        <v>44280</v>
      </c>
      <c r="G73" s="40">
        <v>1</v>
      </c>
      <c r="H73" s="41">
        <v>0</v>
      </c>
      <c r="I73" s="42">
        <f t="shared" si="3"/>
        <v>1</v>
      </c>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row>
    <row r="74" spans="1:66" ht="15.6" x14ac:dyDescent="0.3">
      <c r="A74" s="26">
        <v>67</v>
      </c>
      <c r="B74" s="66" t="s">
        <v>79</v>
      </c>
      <c r="C74" s="27"/>
      <c r="D74" s="67"/>
      <c r="E74" s="38">
        <v>44281</v>
      </c>
      <c r="F74" s="39">
        <v>44281</v>
      </c>
      <c r="G74" s="40">
        <v>1</v>
      </c>
      <c r="H74" s="41">
        <v>0</v>
      </c>
      <c r="I74" s="42">
        <f t="shared" si="3"/>
        <v>1</v>
      </c>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row>
    <row r="75" spans="1:66" ht="15.6" x14ac:dyDescent="0.3">
      <c r="A75" s="26">
        <v>68</v>
      </c>
      <c r="B75" s="66" t="s">
        <v>80</v>
      </c>
      <c r="C75" s="27"/>
      <c r="D75" s="67">
        <v>31</v>
      </c>
      <c r="E75" s="38">
        <v>44282</v>
      </c>
      <c r="F75" s="39">
        <v>44282</v>
      </c>
      <c r="G75" s="40">
        <v>1</v>
      </c>
      <c r="H75" s="41">
        <v>0</v>
      </c>
      <c r="I75" s="42">
        <f t="shared" si="3"/>
        <v>0</v>
      </c>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row>
    <row r="76" spans="1:66" ht="15.6" x14ac:dyDescent="0.3">
      <c r="A76" s="26">
        <v>69</v>
      </c>
      <c r="B76" s="66" t="s">
        <v>81</v>
      </c>
      <c r="C76" s="27"/>
      <c r="D76" s="67"/>
      <c r="E76" s="38">
        <v>44283</v>
      </c>
      <c r="F76" s="39">
        <v>44288</v>
      </c>
      <c r="G76" s="40">
        <v>6</v>
      </c>
      <c r="H76" s="41">
        <v>0</v>
      </c>
      <c r="I76" s="42">
        <f t="shared" si="3"/>
        <v>5</v>
      </c>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row>
  </sheetData>
  <sheetProtection formatCells="0" formatColumns="0" formatRows="0" insertRows="0" deleteRows="0"/>
  <mergeCells count="19">
    <mergeCell ref="AF4:AL4"/>
    <mergeCell ref="K1:AE1"/>
    <mergeCell ref="C4:E4"/>
    <mergeCell ref="K4:Q4"/>
    <mergeCell ref="R4:X4"/>
    <mergeCell ref="Y4:AE4"/>
    <mergeCell ref="C5:E5"/>
    <mergeCell ref="K5:Q5"/>
    <mergeCell ref="R5:X5"/>
    <mergeCell ref="Y5:AE5"/>
    <mergeCell ref="AF5:AL5"/>
    <mergeCell ref="AT5:AZ5"/>
    <mergeCell ref="BA5:BG5"/>
    <mergeCell ref="BH5:BN5"/>
    <mergeCell ref="AM4:AS4"/>
    <mergeCell ref="AT4:AZ4"/>
    <mergeCell ref="BA4:BG4"/>
    <mergeCell ref="BH4:BN4"/>
    <mergeCell ref="AM5:AS5"/>
  </mergeCells>
  <phoneticPr fontId="23" type="noConversion"/>
  <conditionalFormatting sqref="H8:H76">
    <cfRule type="dataBar" priority="1">
      <dataBar>
        <cfvo type="num" val="0"/>
        <cfvo type="num" val="1"/>
        <color theme="0" tint="-0.34998626667073579"/>
      </dataBar>
      <extLst>
        <ext xmlns:x14="http://schemas.microsoft.com/office/spreadsheetml/2009/9/main" uri="{B025F937-C7B1-47D3-B67F-A62EFF666E3E}">
          <x14:id>{6BEBE745-4CFB-4FC3-BE15-3902563CECB8}</x14:id>
        </ext>
      </extLst>
    </cfRule>
  </conditionalFormatting>
  <conditionalFormatting sqref="K6:BN7">
    <cfRule type="expression" dxfId="3" priority="3">
      <formula>K$6=TODAY()</formula>
    </cfRule>
  </conditionalFormatting>
  <conditionalFormatting sqref="K8:BN76">
    <cfRule type="expression" dxfId="2" priority="4">
      <formula>AND($E8&lt;=K$6,ROUNDDOWN(($F8-$E8+1)*$H8,0)+$E8-1&gt;=K$6)</formula>
    </cfRule>
    <cfRule type="expression" dxfId="1" priority="5">
      <formula>AND(NOT(ISBLANK($E8)),$E8&lt;=K$6,$F8&gt;=K$6)</formula>
    </cfRule>
  </conditionalFormatting>
  <conditionalFormatting sqref="BO6:DR7 K6:BN76">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8DA1025B-0A16-430B-83FF-87105171D3BC}"/>
  </dataValidations>
  <pageMargins left="0.25" right="0.25" top="0.5" bottom="0.5" header="0.5" footer="0.25"/>
  <pageSetup scale="63"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097" r:id="rId4" name="Scroll Bar 1">
              <controlPr defaultSize="0" print="0" autoPict="0">
                <anchor moveWithCells="1">
                  <from>
                    <xdr:col>9</xdr:col>
                    <xdr:colOff>99060</xdr:colOff>
                    <xdr:row>1</xdr:row>
                    <xdr:rowOff>121920</xdr:rowOff>
                  </from>
                  <to>
                    <xdr:col>66</xdr:col>
                    <xdr:colOff>0</xdr:colOff>
                    <xdr:row>2</xdr:row>
                    <xdr:rowOff>160020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BEBE745-4CFB-4FC3-BE15-3902563CECB8}">
            <x14:dataBar minLength="0" maxLength="100" gradient="0">
              <x14:cfvo type="num">
                <xm:f>0</xm:f>
              </x14:cfvo>
              <x14:cfvo type="num">
                <xm:f>1</xm:f>
              </x14:cfvo>
              <x14:negativeFillColor rgb="FFFF0000"/>
              <x14:axisColor rgb="FF000000"/>
            </x14:dataBar>
          </x14:cfRule>
          <xm:sqref>H8:H76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Rakim Baliwena</dc:creator>
  <cp:lastModifiedBy>Rakim Baliwena</cp:lastModifiedBy>
  <dcterms:created xsi:type="dcterms:W3CDTF">2020-06-28T07:23:25Z</dcterms:created>
  <dcterms:modified xsi:type="dcterms:W3CDTF">2021-01-11T20:55:47Z</dcterms:modified>
</cp:coreProperties>
</file>