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galecia.MYST\OneDrive - University of Massachusetts Boston\Computer Science\CS Website Updates\Course Schedule\Summer 2022 Course Schedule\"/>
    </mc:Choice>
  </mc:AlternateContent>
  <bookViews>
    <workbookView xWindow="0" yWindow="0" windowWidth="7470" windowHeight="2145"/>
  </bookViews>
  <sheets>
    <sheet name="CLSSCHED2" sheetId="1" r:id="rId1"/>
  </sheets>
  <calcPr calcId="162913"/>
</workbook>
</file>

<file path=xl/calcChain.xml><?xml version="1.0" encoding="utf-8"?>
<calcChain xmlns="http://schemas.openxmlformats.org/spreadsheetml/2006/main">
  <c r="C12" i="1" l="1"/>
  <c r="B12" i="1"/>
  <c r="E12" i="1"/>
  <c r="C13" i="1"/>
  <c r="B13" i="1"/>
  <c r="E13" i="1"/>
  <c r="C14" i="1"/>
  <c r="B14" i="1"/>
  <c r="E14" i="1"/>
  <c r="C15" i="1"/>
  <c r="B15" i="1"/>
  <c r="E15" i="1"/>
  <c r="C16" i="1"/>
  <c r="B16" i="1"/>
  <c r="E16" i="1"/>
  <c r="C17" i="1"/>
  <c r="B17" i="1"/>
  <c r="E17" i="1"/>
  <c r="C18" i="1"/>
  <c r="B18" i="1"/>
  <c r="E18" i="1"/>
  <c r="C19" i="1"/>
  <c r="B19" i="1"/>
  <c r="E19" i="1"/>
  <c r="C2" i="1"/>
  <c r="B2" i="1"/>
  <c r="E2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  <c r="C10" i="1"/>
  <c r="B10" i="1"/>
  <c r="E10" i="1"/>
  <c r="C11" i="1"/>
  <c r="B11" i="1"/>
  <c r="E11" i="1"/>
</calcChain>
</file>

<file path=xl/sharedStrings.xml><?xml version="1.0" encoding="utf-8"?>
<sst xmlns="http://schemas.openxmlformats.org/spreadsheetml/2006/main" count="147" uniqueCount="60">
  <si>
    <t>Sect</t>
  </si>
  <si>
    <t>Subject</t>
  </si>
  <si>
    <t>Ctlg #</t>
  </si>
  <si>
    <t>Title</t>
  </si>
  <si>
    <t>Cls #</t>
  </si>
  <si>
    <t>Cmpt</t>
  </si>
  <si>
    <t>Fac Id</t>
  </si>
  <si>
    <t>Mtg Start</t>
  </si>
  <si>
    <t>Mtg End</t>
  </si>
  <si>
    <t>Mtg Ptrn</t>
  </si>
  <si>
    <t>Mtg Ptrn Start Dt</t>
  </si>
  <si>
    <t>Mtg Ptrn End Dt</t>
  </si>
  <si>
    <t>Emp Name</t>
  </si>
  <si>
    <t>CS</t>
  </si>
  <si>
    <t>Introduction to Computing</t>
  </si>
  <si>
    <t>LEC</t>
  </si>
  <si>
    <t xml:space="preserve"> </t>
  </si>
  <si>
    <t>M01-0428</t>
  </si>
  <si>
    <t>10:00AM</t>
  </si>
  <si>
    <t>11:30AM</t>
  </si>
  <si>
    <t>MTuTh</t>
  </si>
  <si>
    <t>Intermediate Computing with Data Structures</t>
  </si>
  <si>
    <t>W01-0052</t>
  </si>
  <si>
    <t>06:00PM</t>
  </si>
  <si>
    <t>07:30PM</t>
  </si>
  <si>
    <t>MTuWTh</t>
  </si>
  <si>
    <t>Social Issues and Ethics in Computing</t>
  </si>
  <si>
    <t>W01-0010</t>
  </si>
  <si>
    <t>Potasznik,Amanda</t>
  </si>
  <si>
    <t>Applied Discrete Mathematics</t>
  </si>
  <si>
    <t>REMOTE</t>
  </si>
  <si>
    <t>01:00PM</t>
  </si>
  <si>
    <t>MW</t>
  </si>
  <si>
    <t>Practicum in Computer Science</t>
  </si>
  <si>
    <t>TBA</t>
  </si>
  <si>
    <t>Pomplun,Marc</t>
  </si>
  <si>
    <t>Practicum in CS</t>
  </si>
  <si>
    <t>Haspel,Nurit</t>
  </si>
  <si>
    <t>Ding,Wei</t>
  </si>
  <si>
    <t>09:00PM</t>
  </si>
  <si>
    <t>Project Management</t>
  </si>
  <si>
    <t>IT</t>
  </si>
  <si>
    <t>M03-0730</t>
  </si>
  <si>
    <t>Banjo,Temitayo</t>
  </si>
  <si>
    <t>TuTh</t>
  </si>
  <si>
    <t>02:00PM</t>
  </si>
  <si>
    <t>11:45AM</t>
  </si>
  <si>
    <t>Information Technology Capstone</t>
  </si>
  <si>
    <t>Network Security Administration II</t>
  </si>
  <si>
    <t>Introduction to Linux/Unix</t>
  </si>
  <si>
    <t>Y02-2130</t>
  </si>
  <si>
    <t>Intermediate Scripting</t>
  </si>
  <si>
    <t>W01-0048</t>
  </si>
  <si>
    <t>Introduction to Scripting</t>
  </si>
  <si>
    <t>Relational Databases</t>
  </si>
  <si>
    <t xml:space="preserve">Yee,Joshua </t>
  </si>
  <si>
    <t xml:space="preserve">Kelly,Christopher </t>
  </si>
  <si>
    <t xml:space="preserve">Tran,Bang </t>
  </si>
  <si>
    <t>Management Faculty</t>
  </si>
  <si>
    <t xml:space="preserve">Soro,Torna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</si>
</sst>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I4" sqref="I4"/>
    </sheetView>
  </sheetViews>
  <sheetFormatPr defaultRowHeight="15" x14ac:dyDescent="0.25"/>
  <cols>
    <col min="1" max="1" width="7.5703125" bestFit="1" customWidth="1"/>
    <col min="2" max="2" width="5.85546875" bestFit="1" customWidth="1"/>
    <col min="3" max="3" width="4.7109375" bestFit="1" customWidth="1"/>
    <col min="4" max="4" width="42.28515625" bestFit="1" customWidth="1"/>
    <col min="5" max="5" width="5" bestFit="1" customWidth="1"/>
    <col min="6" max="6" width="5.7109375" bestFit="1" customWidth="1"/>
    <col min="7" max="7" width="9.5703125" bestFit="1" customWidth="1"/>
    <col min="8" max="8" width="9" bestFit="1" customWidth="1"/>
    <col min="9" max="9" width="8.5703125" bestFit="1" customWidth="1"/>
    <col min="10" max="10" width="8.85546875" bestFit="1" customWidth="1"/>
    <col min="11" max="11" width="22.140625" bestFit="1" customWidth="1"/>
    <col min="12" max="12" width="15.7109375" bestFit="1" customWidth="1"/>
    <col min="13" max="13" width="14.85546875" bestFit="1" customWidth="1"/>
  </cols>
  <sheetData>
    <row r="1" spans="1:13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3" x14ac:dyDescent="0.25">
      <c r="A2" t="s">
        <v>13</v>
      </c>
      <c r="B2" t="str">
        <f>" 110"</f>
        <v xml:space="preserve"> 110</v>
      </c>
      <c r="C2" t="str">
        <f>"01Q"</f>
        <v>01Q</v>
      </c>
      <c r="D2" t="s">
        <v>14</v>
      </c>
      <c r="E2" t="str">
        <f>"3292"</f>
        <v>3292</v>
      </c>
      <c r="F2" t="s">
        <v>15</v>
      </c>
      <c r="G2" t="s">
        <v>17</v>
      </c>
      <c r="H2" t="s">
        <v>18</v>
      </c>
      <c r="I2" t="s">
        <v>19</v>
      </c>
      <c r="J2" t="s">
        <v>20</v>
      </c>
      <c r="K2" t="s">
        <v>55</v>
      </c>
      <c r="L2" s="1">
        <v>44712</v>
      </c>
      <c r="M2" s="1">
        <v>44770</v>
      </c>
    </row>
    <row r="3" spans="1:13" x14ac:dyDescent="0.25">
      <c r="A3" t="s">
        <v>13</v>
      </c>
      <c r="B3" t="str">
        <f>" 210"</f>
        <v xml:space="preserve"> 210</v>
      </c>
      <c r="C3" t="str">
        <f>"01Q"</f>
        <v>01Q</v>
      </c>
      <c r="D3" t="s">
        <v>21</v>
      </c>
      <c r="E3" t="str">
        <f>"3288"</f>
        <v>3288</v>
      </c>
      <c r="F3" t="s">
        <v>15</v>
      </c>
      <c r="G3" t="s">
        <v>22</v>
      </c>
      <c r="H3" t="s">
        <v>23</v>
      </c>
      <c r="I3" t="s">
        <v>24</v>
      </c>
      <c r="J3" t="s">
        <v>25</v>
      </c>
      <c r="K3" t="s">
        <v>56</v>
      </c>
      <c r="L3" s="1">
        <v>44712</v>
      </c>
      <c r="M3" s="1">
        <v>44770</v>
      </c>
    </row>
    <row r="4" spans="1:13" x14ac:dyDescent="0.25">
      <c r="A4" t="s">
        <v>13</v>
      </c>
      <c r="B4" t="str">
        <f>" 285L"</f>
        <v xml:space="preserve"> 285L</v>
      </c>
      <c r="C4" t="str">
        <f>"01Q"</f>
        <v>01Q</v>
      </c>
      <c r="D4" t="s">
        <v>26</v>
      </c>
      <c r="E4" t="str">
        <f>"3290"</f>
        <v>3290</v>
      </c>
      <c r="F4" t="s">
        <v>15</v>
      </c>
      <c r="G4" t="s">
        <v>27</v>
      </c>
      <c r="H4" t="s">
        <v>18</v>
      </c>
      <c r="I4" t="s">
        <v>19</v>
      </c>
      <c r="J4" t="s">
        <v>20</v>
      </c>
      <c r="K4" t="s">
        <v>28</v>
      </c>
      <c r="L4" s="1">
        <v>44712</v>
      </c>
      <c r="M4" s="1">
        <v>44770</v>
      </c>
    </row>
    <row r="5" spans="1:13" x14ac:dyDescent="0.25">
      <c r="A5" t="s">
        <v>13</v>
      </c>
      <c r="B5" t="str">
        <f>" 220"</f>
        <v xml:space="preserve"> 220</v>
      </c>
      <c r="C5" t="str">
        <f>"01B"</f>
        <v>01B</v>
      </c>
      <c r="D5" t="s">
        <v>29</v>
      </c>
      <c r="E5" t="str">
        <f>"3289"</f>
        <v>3289</v>
      </c>
      <c r="F5" t="s">
        <v>15</v>
      </c>
      <c r="G5" t="s">
        <v>30</v>
      </c>
      <c r="H5" t="s">
        <v>18</v>
      </c>
      <c r="I5" t="s">
        <v>31</v>
      </c>
      <c r="J5" t="s">
        <v>32</v>
      </c>
      <c r="K5" t="s">
        <v>57</v>
      </c>
      <c r="L5" s="1">
        <v>44760</v>
      </c>
      <c r="M5" s="1">
        <v>44798</v>
      </c>
    </row>
    <row r="6" spans="1:13" x14ac:dyDescent="0.25">
      <c r="A6" t="s">
        <v>13</v>
      </c>
      <c r="B6" t="str">
        <f>" 220"</f>
        <v xml:space="preserve"> 220</v>
      </c>
      <c r="C6" t="str">
        <f>"82B"</f>
        <v>82B</v>
      </c>
      <c r="D6" t="s">
        <v>29</v>
      </c>
      <c r="E6" t="str">
        <f>"3413"</f>
        <v>3413</v>
      </c>
      <c r="F6" t="s">
        <v>15</v>
      </c>
      <c r="G6" t="s">
        <v>30</v>
      </c>
      <c r="H6" t="s">
        <v>18</v>
      </c>
      <c r="I6" t="s">
        <v>31</v>
      </c>
      <c r="J6" t="s">
        <v>32</v>
      </c>
      <c r="K6" t="s">
        <v>57</v>
      </c>
      <c r="L6" s="1">
        <v>44760</v>
      </c>
      <c r="M6" s="1">
        <v>44798</v>
      </c>
    </row>
    <row r="7" spans="1:13" x14ac:dyDescent="0.25">
      <c r="A7" t="s">
        <v>13</v>
      </c>
      <c r="B7" t="str">
        <f>" 495"</f>
        <v xml:space="preserve"> 495</v>
      </c>
      <c r="C7" t="str">
        <f>"01Z"</f>
        <v>01Z</v>
      </c>
      <c r="D7" t="s">
        <v>33</v>
      </c>
      <c r="E7" t="str">
        <f>"3509"</f>
        <v>3509</v>
      </c>
      <c r="F7" t="s">
        <v>15</v>
      </c>
      <c r="G7" t="s">
        <v>16</v>
      </c>
      <c r="J7" t="s">
        <v>34</v>
      </c>
      <c r="K7" t="s">
        <v>35</v>
      </c>
      <c r="L7" s="1">
        <v>44712</v>
      </c>
      <c r="M7" s="1">
        <v>44798</v>
      </c>
    </row>
    <row r="8" spans="1:13" x14ac:dyDescent="0.25">
      <c r="A8" t="s">
        <v>13</v>
      </c>
      <c r="B8" t="str">
        <f>" 698"</f>
        <v xml:space="preserve"> 698</v>
      </c>
      <c r="C8" t="str">
        <f>"01Z"</f>
        <v>01Z</v>
      </c>
      <c r="D8" t="s">
        <v>36</v>
      </c>
      <c r="E8" t="str">
        <f>"3420"</f>
        <v>3420</v>
      </c>
      <c r="F8" t="s">
        <v>15</v>
      </c>
      <c r="G8" t="s">
        <v>16</v>
      </c>
      <c r="J8" t="s">
        <v>34</v>
      </c>
      <c r="K8" t="s">
        <v>37</v>
      </c>
      <c r="L8" s="1">
        <v>44712</v>
      </c>
      <c r="M8" s="1">
        <v>44798</v>
      </c>
    </row>
    <row r="9" spans="1:13" x14ac:dyDescent="0.25">
      <c r="A9" t="s">
        <v>13</v>
      </c>
      <c r="B9" t="str">
        <f>" 698"</f>
        <v xml:space="preserve"> 698</v>
      </c>
      <c r="C9" t="str">
        <f>"02Z"</f>
        <v>02Z</v>
      </c>
      <c r="D9" t="s">
        <v>36</v>
      </c>
      <c r="E9" t="str">
        <f>"3421"</f>
        <v>3421</v>
      </c>
      <c r="F9" t="s">
        <v>15</v>
      </c>
      <c r="G9" t="s">
        <v>16</v>
      </c>
      <c r="J9" t="s">
        <v>34</v>
      </c>
      <c r="K9" t="s">
        <v>38</v>
      </c>
      <c r="L9" s="1">
        <v>44712</v>
      </c>
      <c r="M9" s="1">
        <v>44798</v>
      </c>
    </row>
    <row r="10" spans="1:13" x14ac:dyDescent="0.25">
      <c r="A10" t="s">
        <v>13</v>
      </c>
      <c r="B10" t="str">
        <f>" 698"</f>
        <v xml:space="preserve"> 698</v>
      </c>
      <c r="C10" t="str">
        <f>"03Z"</f>
        <v>03Z</v>
      </c>
      <c r="D10" t="s">
        <v>36</v>
      </c>
      <c r="E10" t="str">
        <f>"3422"</f>
        <v>3422</v>
      </c>
      <c r="F10" t="s">
        <v>15</v>
      </c>
      <c r="G10" t="s">
        <v>16</v>
      </c>
      <c r="J10" t="s">
        <v>34</v>
      </c>
      <c r="K10" t="s">
        <v>34</v>
      </c>
      <c r="L10" s="1">
        <v>44712</v>
      </c>
      <c r="M10" s="1">
        <v>44798</v>
      </c>
    </row>
    <row r="11" spans="1:13" x14ac:dyDescent="0.25">
      <c r="A11" t="s">
        <v>13</v>
      </c>
      <c r="B11" t="str">
        <f>" 698"</f>
        <v xml:space="preserve"> 698</v>
      </c>
      <c r="C11" t="str">
        <f>"04Z"</f>
        <v>04Z</v>
      </c>
      <c r="D11" t="s">
        <v>36</v>
      </c>
      <c r="E11" t="str">
        <f>"3423"</f>
        <v>3423</v>
      </c>
      <c r="F11" t="s">
        <v>15</v>
      </c>
      <c r="G11" t="s">
        <v>16</v>
      </c>
      <c r="J11" t="s">
        <v>34</v>
      </c>
      <c r="K11" t="s">
        <v>34</v>
      </c>
      <c r="L11" s="1">
        <v>44712</v>
      </c>
      <c r="M11" s="1">
        <v>44798</v>
      </c>
    </row>
    <row r="12" spans="1:13" x14ac:dyDescent="0.25">
      <c r="A12" t="s">
        <v>41</v>
      </c>
      <c r="B12" t="str">
        <f>" 230L"</f>
        <v xml:space="preserve"> 230L</v>
      </c>
      <c r="C12" t="str">
        <f>"01A"</f>
        <v>01A</v>
      </c>
      <c r="D12" t="s">
        <v>54</v>
      </c>
      <c r="E12" t="str">
        <f>"2410"</f>
        <v>2410</v>
      </c>
      <c r="F12" t="s">
        <v>15</v>
      </c>
      <c r="G12" t="s">
        <v>30</v>
      </c>
      <c r="H12" t="s">
        <v>23</v>
      </c>
      <c r="I12" t="s">
        <v>39</v>
      </c>
      <c r="J12" t="s">
        <v>32</v>
      </c>
      <c r="K12" t="s">
        <v>58</v>
      </c>
      <c r="L12" s="1">
        <v>44712</v>
      </c>
      <c r="M12" s="1">
        <v>44756</v>
      </c>
    </row>
    <row r="13" spans="1:13" x14ac:dyDescent="0.25">
      <c r="A13" t="s">
        <v>41</v>
      </c>
      <c r="B13" t="str">
        <f>" 116"</f>
        <v xml:space="preserve"> 116</v>
      </c>
      <c r="C13" t="str">
        <f t="shared" ref="C13:C18" si="0">"01Q"</f>
        <v>01Q</v>
      </c>
      <c r="D13" t="s">
        <v>53</v>
      </c>
      <c r="E13" t="str">
        <f>"3296"</f>
        <v>3296</v>
      </c>
      <c r="F13" t="s">
        <v>15</v>
      </c>
      <c r="G13" t="s">
        <v>52</v>
      </c>
      <c r="H13" t="s">
        <v>23</v>
      </c>
      <c r="I13" t="s">
        <v>24</v>
      </c>
      <c r="J13" t="s">
        <v>20</v>
      </c>
      <c r="K13" t="s">
        <v>59</v>
      </c>
      <c r="L13" s="1">
        <v>44712</v>
      </c>
      <c r="M13" s="1">
        <v>44770</v>
      </c>
    </row>
    <row r="14" spans="1:13" x14ac:dyDescent="0.25">
      <c r="A14" t="s">
        <v>41</v>
      </c>
      <c r="B14" t="str">
        <f>" 117"</f>
        <v xml:space="preserve"> 117</v>
      </c>
      <c r="C14" t="str">
        <f t="shared" si="0"/>
        <v>01Q</v>
      </c>
      <c r="D14" t="s">
        <v>51</v>
      </c>
      <c r="E14" t="str">
        <f>"3297"</f>
        <v>3297</v>
      </c>
      <c r="F14" t="s">
        <v>15</v>
      </c>
      <c r="G14" t="s">
        <v>50</v>
      </c>
      <c r="H14" t="s">
        <v>24</v>
      </c>
      <c r="I14" t="s">
        <v>39</v>
      </c>
      <c r="J14" t="s">
        <v>20</v>
      </c>
      <c r="K14" t="s">
        <v>59</v>
      </c>
      <c r="L14" s="1">
        <v>44712</v>
      </c>
      <c r="M14" s="1">
        <v>44770</v>
      </c>
    </row>
    <row r="15" spans="1:13" x14ac:dyDescent="0.25">
      <c r="A15" t="s">
        <v>41</v>
      </c>
      <c r="B15" t="str">
        <f>" 244"</f>
        <v xml:space="preserve"> 244</v>
      </c>
      <c r="C15" t="str">
        <f t="shared" si="0"/>
        <v>01Q</v>
      </c>
      <c r="D15" t="s">
        <v>49</v>
      </c>
      <c r="E15" t="str">
        <f>"3293"</f>
        <v>3293</v>
      </c>
      <c r="F15" t="s">
        <v>15</v>
      </c>
      <c r="G15" t="s">
        <v>42</v>
      </c>
      <c r="H15" t="s">
        <v>24</v>
      </c>
      <c r="I15" t="s">
        <v>39</v>
      </c>
      <c r="J15" t="s">
        <v>20</v>
      </c>
      <c r="K15" t="s">
        <v>56</v>
      </c>
      <c r="L15" s="1">
        <v>44712</v>
      </c>
      <c r="M15" s="1">
        <v>44770</v>
      </c>
    </row>
    <row r="16" spans="1:13" x14ac:dyDescent="0.25">
      <c r="A16" t="s">
        <v>41</v>
      </c>
      <c r="B16" t="str">
        <f>" 285L"</f>
        <v xml:space="preserve"> 285L</v>
      </c>
      <c r="C16" t="str">
        <f t="shared" si="0"/>
        <v>01Q</v>
      </c>
      <c r="D16" t="s">
        <v>26</v>
      </c>
      <c r="E16" t="str">
        <f>"3291"</f>
        <v>3291</v>
      </c>
      <c r="F16" t="s">
        <v>15</v>
      </c>
      <c r="G16" t="s">
        <v>27</v>
      </c>
      <c r="H16" t="s">
        <v>18</v>
      </c>
      <c r="I16" t="s">
        <v>19</v>
      </c>
      <c r="J16" t="s">
        <v>20</v>
      </c>
      <c r="K16" t="s">
        <v>28</v>
      </c>
      <c r="L16" s="1">
        <v>44712</v>
      </c>
      <c r="M16" s="1">
        <v>44770</v>
      </c>
    </row>
    <row r="17" spans="1:13" x14ac:dyDescent="0.25">
      <c r="A17" t="s">
        <v>41</v>
      </c>
      <c r="B17" t="str">
        <f>" 444"</f>
        <v xml:space="preserve"> 444</v>
      </c>
      <c r="C17" t="str">
        <f t="shared" si="0"/>
        <v>01Q</v>
      </c>
      <c r="D17" t="s">
        <v>48</v>
      </c>
      <c r="E17" t="str">
        <f>"3294"</f>
        <v>3294</v>
      </c>
      <c r="F17" t="s">
        <v>15</v>
      </c>
      <c r="G17" t="s">
        <v>42</v>
      </c>
      <c r="H17" t="s">
        <v>18</v>
      </c>
      <c r="I17" t="s">
        <v>19</v>
      </c>
      <c r="J17" t="s">
        <v>20</v>
      </c>
      <c r="K17" t="s">
        <v>43</v>
      </c>
      <c r="L17" s="1">
        <v>44712</v>
      </c>
      <c r="M17" s="1">
        <v>44770</v>
      </c>
    </row>
    <row r="18" spans="1:13" x14ac:dyDescent="0.25">
      <c r="A18" t="s">
        <v>41</v>
      </c>
      <c r="B18" t="str">
        <f>" 485"</f>
        <v xml:space="preserve"> 485</v>
      </c>
      <c r="C18" t="str">
        <f t="shared" si="0"/>
        <v>01Q</v>
      </c>
      <c r="D18" t="s">
        <v>47</v>
      </c>
      <c r="E18" t="str">
        <f>"3295"</f>
        <v>3295</v>
      </c>
      <c r="F18" t="s">
        <v>15</v>
      </c>
      <c r="G18" t="s">
        <v>42</v>
      </c>
      <c r="H18" t="s">
        <v>46</v>
      </c>
      <c r="I18" t="s">
        <v>45</v>
      </c>
      <c r="J18" t="s">
        <v>44</v>
      </c>
      <c r="K18" t="s">
        <v>43</v>
      </c>
      <c r="L18" s="1">
        <v>44712</v>
      </c>
      <c r="M18" s="1">
        <v>44770</v>
      </c>
    </row>
    <row r="19" spans="1:13" x14ac:dyDescent="0.25">
      <c r="A19" t="s">
        <v>41</v>
      </c>
      <c r="B19" t="str">
        <f>" 425L"</f>
        <v xml:space="preserve"> 425L</v>
      </c>
      <c r="C19" t="str">
        <f>"01B"</f>
        <v>01B</v>
      </c>
      <c r="D19" t="s">
        <v>40</v>
      </c>
      <c r="E19" t="str">
        <f>"2412"</f>
        <v>2412</v>
      </c>
      <c r="F19" t="s">
        <v>15</v>
      </c>
      <c r="G19" t="s">
        <v>30</v>
      </c>
      <c r="H19" t="s">
        <v>23</v>
      </c>
      <c r="I19" t="s">
        <v>39</v>
      </c>
      <c r="J19" t="s">
        <v>32</v>
      </c>
      <c r="K19" t="s">
        <v>58</v>
      </c>
      <c r="L19" s="1">
        <v>44760</v>
      </c>
      <c r="M19" s="1">
        <v>44798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8333d97-f83f-43f0-8e2a-d0a9ba9678ac" xsi:nil="true"/>
    <Invited_Students xmlns="28333d97-f83f-43f0-8e2a-d0a9ba9678ac" xsi:nil="true"/>
    <Owner xmlns="28333d97-f83f-43f0-8e2a-d0a9ba9678ac">
      <UserInfo>
        <DisplayName/>
        <AccountId xsi:nil="true"/>
        <AccountType/>
      </UserInfo>
    </Owner>
    <DefaultSectionNames xmlns="28333d97-f83f-43f0-8e2a-d0a9ba9678ac" xsi:nil="true"/>
    <Invited_Teachers xmlns="28333d97-f83f-43f0-8e2a-d0a9ba9678ac" xsi:nil="true"/>
    <FolderType xmlns="28333d97-f83f-43f0-8e2a-d0a9ba9678ac" xsi:nil="true"/>
    <CultureName xmlns="28333d97-f83f-43f0-8e2a-d0a9ba9678ac" xsi:nil="true"/>
    <Student_Groups xmlns="28333d97-f83f-43f0-8e2a-d0a9ba9678ac">
      <UserInfo>
        <DisplayName/>
        <AccountId xsi:nil="true"/>
        <AccountType/>
      </UserInfo>
    </Student_Groups>
    <Self_Registration_Enabled xmlns="28333d97-f83f-43f0-8e2a-d0a9ba9678ac" xsi:nil="true"/>
    <Is_Collaboration_Space_Locked xmlns="28333d97-f83f-43f0-8e2a-d0a9ba9678ac" xsi:nil="true"/>
    <Teachers xmlns="28333d97-f83f-43f0-8e2a-d0a9ba9678ac">
      <UserInfo>
        <DisplayName/>
        <AccountId xsi:nil="true"/>
        <AccountType/>
      </UserInfo>
    </Teachers>
    <Students xmlns="28333d97-f83f-43f0-8e2a-d0a9ba9678ac">
      <UserInfo>
        <DisplayName/>
        <AccountId xsi:nil="true"/>
        <AccountType/>
      </UserInfo>
    </Students>
    <Templates xmlns="28333d97-f83f-43f0-8e2a-d0a9ba9678ac" xsi:nil="true"/>
    <NotebookType xmlns="28333d97-f83f-43f0-8e2a-d0a9ba9678ac" xsi:nil="true"/>
    <Has_Teacher_Only_SectionGroup xmlns="28333d97-f83f-43f0-8e2a-d0a9ba9678a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EFA3785FC50438A5CE0467113ADF5" ma:contentTypeVersion="29" ma:contentTypeDescription="Create a new document." ma:contentTypeScope="" ma:versionID="21a8260888f05b130aaeefd148821313">
  <xsd:schema xmlns:xsd="http://www.w3.org/2001/XMLSchema" xmlns:xs="http://www.w3.org/2001/XMLSchema" xmlns:p="http://schemas.microsoft.com/office/2006/metadata/properties" xmlns:ns3="28333d97-f83f-43f0-8e2a-d0a9ba9678ac" xmlns:ns4="6c122e25-6aea-44cb-9533-f337dbfc1912" targetNamespace="http://schemas.microsoft.com/office/2006/metadata/properties" ma:root="true" ma:fieldsID="6495d99eba120848ff88f9ac5579f05d" ns3:_="" ns4:_="">
    <xsd:import namespace="28333d97-f83f-43f0-8e2a-d0a9ba9678ac"/>
    <xsd:import namespace="6c122e25-6aea-44cb-9533-f337dbfc1912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33d97-f83f-43f0-8e2a-d0a9ba9678ac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Tags" ma:internalName="MediaServiceAutoTags" ma:readOnly="true">
      <xsd:simpleType>
        <xsd:restriction base="dms:Text"/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3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22e25-6aea-44cb-9533-f337dbfc1912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BC7DA3-9FDC-4F0C-AB1A-0643F42C57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6A65C0-2791-4671-9B79-3BB8F99D6C61}">
  <ds:schemaRefs>
    <ds:schemaRef ds:uri="http://schemas.microsoft.com/office/2006/metadata/properties"/>
    <ds:schemaRef ds:uri="6c122e25-6aea-44cb-9533-f337dbfc1912"/>
    <ds:schemaRef ds:uri="28333d97-f83f-43f0-8e2a-d0a9ba9678ac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FCBCC49-D53D-4008-A0AC-3BD04455D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33d97-f83f-43f0-8e2a-d0a9ba9678ac"/>
    <ds:schemaRef ds:uri="6c122e25-6aea-44cb-9533-f337dbfc19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2022-04-01T18:36:17Z</dcterms:created>
  <dcterms:modified xsi:type="dcterms:W3CDTF">2022-04-01T18:59:38Z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0x010100645EFA3785FC50438A5CE0467113ADF5</vt:lpwstr>
  </property>
</Properties>
</file>