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irlines" sheetId="1" state="visible" r:id="rId2"/>
    <sheet name="locations" sheetId="2" state="visible" r:id="rId3"/>
    <sheet name="airplanes" sheetId="3" state="visible" r:id="rId4"/>
    <sheet name="airports" sheetId="4" state="visible" r:id="rId5"/>
    <sheet name="persons" sheetId="5" state="visible" r:id="rId6"/>
    <sheet name="routes" sheetId="6" state="visible" r:id="rId7"/>
    <sheet name="extra_legs" sheetId="7" state="visible" r:id="rId8"/>
    <sheet name="flights" sheetId="8" state="visible" r:id="rId9"/>
    <sheet name="ticket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<sst xmlns="http://schemas.openxmlformats.org/spreadsheetml/2006/main" count="933" uniqueCount="574">
  <si>
    <t xml:space="preserve">index</t>
  </si>
  <si>
    <t xml:space="preserve">airlineID</t>
  </si>
  <si>
    <t xml:space="preserve">revenue</t>
  </si>
  <si>
    <t xml:space="preserve">Air_France</t>
  </si>
  <si>
    <t xml:space="preserve">American</t>
  </si>
  <si>
    <t xml:space="preserve">Delta</t>
  </si>
  <si>
    <t xml:space="preserve">JetBlue</t>
  </si>
  <si>
    <t xml:space="preserve">Lufthansa</t>
  </si>
  <si>
    <t xml:space="preserve">Southwest</t>
  </si>
  <si>
    <t xml:space="preserve">Spirit</t>
  </si>
  <si>
    <t xml:space="preserve">United</t>
  </si>
  <si>
    <t xml:space="preserve">locationID</t>
  </si>
  <si>
    <t xml:space="preserve">plane_1</t>
  </si>
  <si>
    <t xml:space="preserve">plane_11</t>
  </si>
  <si>
    <t xml:space="preserve">plane_15</t>
  </si>
  <si>
    <t xml:space="preserve">plane_2</t>
  </si>
  <si>
    <t xml:space="preserve">plane_4</t>
  </si>
  <si>
    <t xml:space="preserve">plane_7</t>
  </si>
  <si>
    <t xml:space="preserve">plane_8</t>
  </si>
  <si>
    <t xml:space="preserve">plane_9</t>
  </si>
  <si>
    <t xml:space="preserve">port_1</t>
  </si>
  <si>
    <t xml:space="preserve">port_10</t>
  </si>
  <si>
    <t xml:space="preserve">port_11</t>
  </si>
  <si>
    <t xml:space="preserve">port_13</t>
  </si>
  <si>
    <t xml:space="preserve">port_14</t>
  </si>
  <si>
    <t xml:space="preserve">port_15</t>
  </si>
  <si>
    <t xml:space="preserve">port_17</t>
  </si>
  <si>
    <t xml:space="preserve">port_18</t>
  </si>
  <si>
    <t xml:space="preserve">port_2</t>
  </si>
  <si>
    <t xml:space="preserve">port_3</t>
  </si>
  <si>
    <t xml:space="preserve">port_4</t>
  </si>
  <si>
    <t xml:space="preserve">port_5</t>
  </si>
  <si>
    <t xml:space="preserve">port_7</t>
  </si>
  <si>
    <t xml:space="preserve">port_9</t>
  </si>
  <si>
    <t xml:space="preserve">tail_num</t>
  </si>
  <si>
    <t xml:space="preserve">seat capacity</t>
  </si>
  <si>
    <t xml:space="preserve">speed</t>
  </si>
  <si>
    <t xml:space="preserve">plane_type</t>
  </si>
  <si>
    <t xml:space="preserve">skids</t>
  </si>
  <si>
    <t xml:space="preserve">props_or_jets</t>
  </si>
  <si>
    <t xml:space="preserve">n330ss</t>
  </si>
  <si>
    <t xml:space="preserve">jet</t>
  </si>
  <si>
    <t xml:space="preserve">n380sd</t>
  </si>
  <si>
    <t xml:space="preserve">n106js</t>
  </si>
  <si>
    <t xml:space="preserve">n110jn</t>
  </si>
  <si>
    <t xml:space="preserve">n127js</t>
  </si>
  <si>
    <t xml:space="preserve">n156sq</t>
  </si>
  <si>
    <t xml:space="preserve">n161fk</t>
  </si>
  <si>
    <t xml:space="preserve">n337as</t>
  </si>
  <si>
    <t xml:space="preserve">n118fm</t>
  </si>
  <si>
    <t xml:space="preserve">prop</t>
  </si>
  <si>
    <t xml:space="preserve">n401fj</t>
  </si>
  <si>
    <t xml:space="preserve">n653fk</t>
  </si>
  <si>
    <t xml:space="preserve">n815pw</t>
  </si>
  <si>
    <t xml:space="preserve">n256ap</t>
  </si>
  <si>
    <t xml:space="preserve">n451fi</t>
  </si>
  <si>
    <t xml:space="preserve">n517ly</t>
  </si>
  <si>
    <t xml:space="preserve">n616lt</t>
  </si>
  <si>
    <t xml:space="preserve">n620la</t>
  </si>
  <si>
    <t xml:space="preserve">airportID</t>
  </si>
  <si>
    <t xml:space="preserve">name</t>
  </si>
  <si>
    <t xml:space="preserve">city</t>
  </si>
  <si>
    <t xml:space="preserve">state</t>
  </si>
  <si>
    <t xml:space="preserve">locID</t>
  </si>
  <si>
    <t xml:space="preserve">ABQ</t>
  </si>
  <si>
    <t xml:space="preserve">Albuquerque International Sunport</t>
  </si>
  <si>
    <t xml:space="preserve">Albuquerque</t>
  </si>
  <si>
    <t xml:space="preserve">NM</t>
  </si>
  <si>
    <t xml:space="preserve">ANC</t>
  </si>
  <si>
    <t xml:space="preserve">Ted Stevens Anchorage International Airport</t>
  </si>
  <si>
    <t xml:space="preserve">Anchorage</t>
  </si>
  <si>
    <t xml:space="preserve">AK</t>
  </si>
  <si>
    <t xml:space="preserve">ATL</t>
  </si>
  <si>
    <t xml:space="preserve">Hartsfield-Jackson Atlanta International Airport</t>
  </si>
  <si>
    <t xml:space="preserve">Atlanta</t>
  </si>
  <si>
    <t xml:space="preserve">GA</t>
  </si>
  <si>
    <t xml:space="preserve">BDL</t>
  </si>
  <si>
    <t xml:space="preserve">Bradley International Airport</t>
  </si>
  <si>
    <t xml:space="preserve">Hartford</t>
  </si>
  <si>
    <t xml:space="preserve">CT</t>
  </si>
  <si>
    <t xml:space="preserve">BFI</t>
  </si>
  <si>
    <t xml:space="preserve">King County International Airport</t>
  </si>
  <si>
    <t xml:space="preserve">Seattle</t>
  </si>
  <si>
    <t xml:space="preserve">WA</t>
  </si>
  <si>
    <t xml:space="preserve">BHM</t>
  </si>
  <si>
    <t xml:space="preserve">Birmingham‚ÄìShuttlesworth International Airport</t>
  </si>
  <si>
    <t xml:space="preserve">Birmingham</t>
  </si>
  <si>
    <t xml:space="preserve">AL</t>
  </si>
  <si>
    <t xml:space="preserve">BNA</t>
  </si>
  <si>
    <t xml:space="preserve">Nashville International Airport</t>
  </si>
  <si>
    <t xml:space="preserve">Nashville</t>
  </si>
  <si>
    <t xml:space="preserve">TN</t>
  </si>
  <si>
    <t xml:space="preserve">BOI</t>
  </si>
  <si>
    <t xml:space="preserve">Boise Airport </t>
  </si>
  <si>
    <t xml:space="preserve">Boise</t>
  </si>
  <si>
    <t xml:space="preserve">ID</t>
  </si>
  <si>
    <t xml:space="preserve">BOS</t>
  </si>
  <si>
    <t xml:space="preserve">General Edward Lawrence Logan International Airport</t>
  </si>
  <si>
    <t xml:space="preserve">Boston</t>
  </si>
  <si>
    <t xml:space="preserve">MA</t>
  </si>
  <si>
    <t xml:space="preserve">BTV</t>
  </si>
  <si>
    <t xml:space="preserve">Burlington International Airport</t>
  </si>
  <si>
    <t xml:space="preserve">Burlington</t>
  </si>
  <si>
    <t xml:space="preserve">VT</t>
  </si>
  <si>
    <t xml:space="preserve">BWI</t>
  </si>
  <si>
    <t xml:space="preserve">Baltimore_Washington International Airport</t>
  </si>
  <si>
    <t xml:space="preserve">Baltimore</t>
  </si>
  <si>
    <t xml:space="preserve">MD</t>
  </si>
  <si>
    <t xml:space="preserve">BZN</t>
  </si>
  <si>
    <t xml:space="preserve">Bozeman Yellowstone International Airport</t>
  </si>
  <si>
    <t xml:space="preserve">Bozeman</t>
  </si>
  <si>
    <t xml:space="preserve">MT</t>
  </si>
  <si>
    <t xml:space="preserve">CHS</t>
  </si>
  <si>
    <t xml:space="preserve">Charleston International Airport</t>
  </si>
  <si>
    <t xml:space="preserve">Charleston</t>
  </si>
  <si>
    <t xml:space="preserve">SC</t>
  </si>
  <si>
    <t xml:space="preserve">CLE</t>
  </si>
  <si>
    <t xml:space="preserve">Cleveland Hopkins International Airport</t>
  </si>
  <si>
    <t xml:space="preserve">Cleveland</t>
  </si>
  <si>
    <t xml:space="preserve">OH</t>
  </si>
  <si>
    <t xml:space="preserve">CLT</t>
  </si>
  <si>
    <t xml:space="preserve">Charlotte Douglas International Airport</t>
  </si>
  <si>
    <t xml:space="preserve">Charlotte</t>
  </si>
  <si>
    <t xml:space="preserve">NC</t>
  </si>
  <si>
    <t xml:space="preserve">CRW</t>
  </si>
  <si>
    <t xml:space="preserve">Yeager Airport</t>
  </si>
  <si>
    <t xml:space="preserve">WV</t>
  </si>
  <si>
    <t xml:space="preserve">DAL</t>
  </si>
  <si>
    <t xml:space="preserve">Dallas Love Field</t>
  </si>
  <si>
    <t xml:space="preserve">Dallas</t>
  </si>
  <si>
    <t xml:space="preserve">TX</t>
  </si>
  <si>
    <t xml:space="preserve">DCA</t>
  </si>
  <si>
    <t xml:space="preserve">Ronald Reagan Washington National Airport</t>
  </si>
  <si>
    <t xml:space="preserve">Washington</t>
  </si>
  <si>
    <t xml:space="preserve">DC</t>
  </si>
  <si>
    <t xml:space="preserve">DEN</t>
  </si>
  <si>
    <t xml:space="preserve">Denver International Airport</t>
  </si>
  <si>
    <t xml:space="preserve">Denver</t>
  </si>
  <si>
    <t xml:space="preserve">CO</t>
  </si>
  <si>
    <t xml:space="preserve">DFW</t>
  </si>
  <si>
    <t xml:space="preserve">Dallas-Fort Worth International Airport</t>
  </si>
  <si>
    <t xml:space="preserve">DSM</t>
  </si>
  <si>
    <t xml:space="preserve">Des Moines International Airport</t>
  </si>
  <si>
    <t xml:space="preserve">Des Moines</t>
  </si>
  <si>
    <t xml:space="preserve">IA</t>
  </si>
  <si>
    <t xml:space="preserve">DTW</t>
  </si>
  <si>
    <t xml:space="preserve">Detroit Metro Wayne County Airport</t>
  </si>
  <si>
    <t xml:space="preserve">Detroit</t>
  </si>
  <si>
    <t xml:space="preserve">MI</t>
  </si>
  <si>
    <t xml:space="preserve">EWR</t>
  </si>
  <si>
    <t xml:space="preserve">Newark Liberty International Airport</t>
  </si>
  <si>
    <t xml:space="preserve">Newark</t>
  </si>
  <si>
    <t xml:space="preserve">NJ</t>
  </si>
  <si>
    <t xml:space="preserve">FAR</t>
  </si>
  <si>
    <t xml:space="preserve">Hector International Airport</t>
  </si>
  <si>
    <t xml:space="preserve">Fargo</t>
  </si>
  <si>
    <t xml:space="preserve">ND</t>
  </si>
  <si>
    <t xml:space="preserve">FSD</t>
  </si>
  <si>
    <t xml:space="preserve">Joe Foss Field</t>
  </si>
  <si>
    <t xml:space="preserve">Sioux Falls</t>
  </si>
  <si>
    <t xml:space="preserve">SD</t>
  </si>
  <si>
    <t xml:space="preserve">GSN</t>
  </si>
  <si>
    <t xml:space="preserve">Saipan International Airport</t>
  </si>
  <si>
    <t xml:space="preserve">Obyan Saipan Island</t>
  </si>
  <si>
    <t xml:space="preserve">MP</t>
  </si>
  <si>
    <t xml:space="preserve">GUM</t>
  </si>
  <si>
    <t xml:space="preserve">Antonio B_Won Pat International Airport</t>
  </si>
  <si>
    <t xml:space="preserve">Agana Tamuning</t>
  </si>
  <si>
    <t xml:space="preserve">GU</t>
  </si>
  <si>
    <t xml:space="preserve">HNL</t>
  </si>
  <si>
    <t xml:space="preserve">Daniel K. Inouye International Airport</t>
  </si>
  <si>
    <t xml:space="preserve">Honolulu Oahu</t>
  </si>
  <si>
    <t xml:space="preserve">HI</t>
  </si>
  <si>
    <t xml:space="preserve">HOU</t>
  </si>
  <si>
    <t xml:space="preserve">William P_Hobby Airport</t>
  </si>
  <si>
    <t xml:space="preserve">Houston</t>
  </si>
  <si>
    <t xml:space="preserve">IAD</t>
  </si>
  <si>
    <t xml:space="preserve">Washington Dulles International Airport</t>
  </si>
  <si>
    <t xml:space="preserve">IAH</t>
  </si>
  <si>
    <t xml:space="preserve">George Bush Intercontinental Houston Airport</t>
  </si>
  <si>
    <t xml:space="preserve">ICT</t>
  </si>
  <si>
    <t xml:space="preserve">Wichita Dwight D_Eisenhower National Airport </t>
  </si>
  <si>
    <t xml:space="preserve">Wichita</t>
  </si>
  <si>
    <t xml:space="preserve">KS</t>
  </si>
  <si>
    <t xml:space="preserve">ILG</t>
  </si>
  <si>
    <t xml:space="preserve">Wilmington Airport</t>
  </si>
  <si>
    <t xml:space="preserve">Wilmington</t>
  </si>
  <si>
    <t xml:space="preserve">DE</t>
  </si>
  <si>
    <t xml:space="preserve">IND</t>
  </si>
  <si>
    <t xml:space="preserve">Indianapolis International Airport</t>
  </si>
  <si>
    <t xml:space="preserve">Indianapolis</t>
  </si>
  <si>
    <t xml:space="preserve">IN</t>
  </si>
  <si>
    <t xml:space="preserve">ISP</t>
  </si>
  <si>
    <t xml:space="preserve">Long Island MacArthur Airport</t>
  </si>
  <si>
    <t xml:space="preserve">New York Islip</t>
  </si>
  <si>
    <t xml:space="preserve">NY</t>
  </si>
  <si>
    <t xml:space="preserve">JAC</t>
  </si>
  <si>
    <t xml:space="preserve">Jackson Hole Airport</t>
  </si>
  <si>
    <t xml:space="preserve">Jackson</t>
  </si>
  <si>
    <t xml:space="preserve">WY</t>
  </si>
  <si>
    <t xml:space="preserve">JAN</t>
  </si>
  <si>
    <t xml:space="preserve">Jackson_Medgar Wiley Evers International Airport</t>
  </si>
  <si>
    <t xml:space="preserve">MS</t>
  </si>
  <si>
    <t xml:space="preserve">JFK</t>
  </si>
  <si>
    <t xml:space="preserve">John F_Kennedy International Airport </t>
  </si>
  <si>
    <t xml:space="preserve">New York</t>
  </si>
  <si>
    <t xml:space="preserve">LAS</t>
  </si>
  <si>
    <t xml:space="preserve">Harry Reid International Airport</t>
  </si>
  <si>
    <t xml:space="preserve">Las Vegas</t>
  </si>
  <si>
    <t xml:space="preserve">NV</t>
  </si>
  <si>
    <t xml:space="preserve">LAX</t>
  </si>
  <si>
    <t xml:space="preserve">Los Angeles International Airport</t>
  </si>
  <si>
    <t xml:space="preserve">Los Angeles</t>
  </si>
  <si>
    <t xml:space="preserve">CA</t>
  </si>
  <si>
    <t xml:space="preserve">LGA</t>
  </si>
  <si>
    <t xml:space="preserve">LaGuardia Airport</t>
  </si>
  <si>
    <t xml:space="preserve">LIT</t>
  </si>
  <si>
    <t xml:space="preserve">Bill and Hillary Clinton National Airport</t>
  </si>
  <si>
    <t xml:space="preserve">Little Rock</t>
  </si>
  <si>
    <t xml:space="preserve">AR</t>
  </si>
  <si>
    <t xml:space="preserve">MCO</t>
  </si>
  <si>
    <t xml:space="preserve">Orlando International Airport</t>
  </si>
  <si>
    <t xml:space="preserve">Orlando</t>
  </si>
  <si>
    <t xml:space="preserve">FL</t>
  </si>
  <si>
    <t xml:space="preserve">MDW</t>
  </si>
  <si>
    <t xml:space="preserve">Chicago Midway International Airport</t>
  </si>
  <si>
    <t xml:space="preserve">Chicago</t>
  </si>
  <si>
    <t xml:space="preserve">IL</t>
  </si>
  <si>
    <t xml:space="preserve">MHT</t>
  </si>
  <si>
    <t xml:space="preserve">Manchester_Boston Regional Airport</t>
  </si>
  <si>
    <t xml:space="preserve">Manchester</t>
  </si>
  <si>
    <t xml:space="preserve">NH</t>
  </si>
  <si>
    <t xml:space="preserve">MKE</t>
  </si>
  <si>
    <t xml:space="preserve">Milwaukee Mitchell International Airport</t>
  </si>
  <si>
    <t xml:space="preserve">Milwaukee</t>
  </si>
  <si>
    <t xml:space="preserve">WI</t>
  </si>
  <si>
    <t xml:space="preserve">MRI</t>
  </si>
  <si>
    <t xml:space="preserve">Merrill Field</t>
  </si>
  <si>
    <t xml:space="preserve">MSP</t>
  </si>
  <si>
    <t xml:space="preserve">Minneapolis_St_Paul International Wold_Chamberlain Airport</t>
  </si>
  <si>
    <t xml:space="preserve">Minneapolis Saint Paul</t>
  </si>
  <si>
    <t xml:space="preserve">MN</t>
  </si>
  <si>
    <t xml:space="preserve">MSY</t>
  </si>
  <si>
    <t xml:space="preserve">Louis Armstrong New Orleans International Airport</t>
  </si>
  <si>
    <t xml:space="preserve">New Orleans</t>
  </si>
  <si>
    <t xml:space="preserve">LA</t>
  </si>
  <si>
    <t xml:space="preserve">OKC</t>
  </si>
  <si>
    <t xml:space="preserve">Will Rogers World Airport</t>
  </si>
  <si>
    <t xml:space="preserve">Oklahoma City</t>
  </si>
  <si>
    <t xml:space="preserve">OK</t>
  </si>
  <si>
    <t xml:space="preserve">OMA</t>
  </si>
  <si>
    <t xml:space="preserve">Eppley Airfield</t>
  </si>
  <si>
    <t xml:space="preserve">Omaha</t>
  </si>
  <si>
    <t xml:space="preserve">NE</t>
  </si>
  <si>
    <t xml:space="preserve">ORD</t>
  </si>
  <si>
    <t xml:space="preserve">O_Hare International Airport</t>
  </si>
  <si>
    <t xml:space="preserve">PDX</t>
  </si>
  <si>
    <t xml:space="preserve">Portland International Airport</t>
  </si>
  <si>
    <t xml:space="preserve">Portland</t>
  </si>
  <si>
    <t xml:space="preserve">OR</t>
  </si>
  <si>
    <t xml:space="preserve">PHL</t>
  </si>
  <si>
    <t xml:space="preserve">Philadelphia International Airport</t>
  </si>
  <si>
    <t xml:space="preserve">Philadelphia</t>
  </si>
  <si>
    <t xml:space="preserve">PA</t>
  </si>
  <si>
    <t xml:space="preserve">PHX</t>
  </si>
  <si>
    <t xml:space="preserve">Phoenix Sky Harbor International Airport</t>
  </si>
  <si>
    <t xml:space="preserve">Phoenix</t>
  </si>
  <si>
    <t xml:space="preserve">AZ</t>
  </si>
  <si>
    <t xml:space="preserve">PVD</t>
  </si>
  <si>
    <t xml:space="preserve">Rhode Island T_F_Green International Airport</t>
  </si>
  <si>
    <t xml:space="preserve">Providence</t>
  </si>
  <si>
    <t xml:space="preserve">RI</t>
  </si>
  <si>
    <t xml:space="preserve">PWM</t>
  </si>
  <si>
    <t xml:space="preserve">Portland International Jetport</t>
  </si>
  <si>
    <t xml:space="preserve">ME</t>
  </si>
  <si>
    <t xml:space="preserve">SDF</t>
  </si>
  <si>
    <t xml:space="preserve">Louisville International Airport</t>
  </si>
  <si>
    <t xml:space="preserve">Louisville</t>
  </si>
  <si>
    <t xml:space="preserve">KY</t>
  </si>
  <si>
    <t xml:space="preserve">SEA</t>
  </si>
  <si>
    <t xml:space="preserve">Seattle‚ÄìTacoma International Airport</t>
  </si>
  <si>
    <t xml:space="preserve">Seattle Tacoma</t>
  </si>
  <si>
    <t xml:space="preserve">SJU</t>
  </si>
  <si>
    <t xml:space="preserve">Luis Munoz Marin International Airport</t>
  </si>
  <si>
    <t xml:space="preserve">San Juan Carolina</t>
  </si>
  <si>
    <t xml:space="preserve">PR</t>
  </si>
  <si>
    <t xml:space="preserve">SLC</t>
  </si>
  <si>
    <t xml:space="preserve">Salt Lake City International Airport</t>
  </si>
  <si>
    <t xml:space="preserve">Salt Lake City</t>
  </si>
  <si>
    <t xml:space="preserve">UT</t>
  </si>
  <si>
    <t xml:space="preserve">STL</t>
  </si>
  <si>
    <t xml:space="preserve">St_Louis Lambert International Airport</t>
  </si>
  <si>
    <t xml:space="preserve">Saint Louis</t>
  </si>
  <si>
    <t xml:space="preserve">MO</t>
  </si>
  <si>
    <t xml:space="preserve">STT</t>
  </si>
  <si>
    <t xml:space="preserve">Cyril E_King Airport</t>
  </si>
  <si>
    <t xml:space="preserve">Charlotte Amalie Saint Thomas</t>
  </si>
  <si>
    <t xml:space="preserve">VI</t>
  </si>
  <si>
    <t xml:space="preserve">personID</t>
  </si>
  <si>
    <t xml:space="preserve">first_name</t>
  </si>
  <si>
    <t xml:space="preserve">last_name</t>
  </si>
  <si>
    <t xml:space="preserve">taxID</t>
  </si>
  <si>
    <t xml:space="preserve">experience</t>
  </si>
  <si>
    <t xml:space="preserve">miles</t>
  </si>
  <si>
    <t xml:space="preserve">license_1</t>
  </si>
  <si>
    <t xml:space="preserve">license_2</t>
  </si>
  <si>
    <t xml:space="preserve">license_3</t>
  </si>
  <si>
    <t xml:space="preserve">person = (personID, first_name, last_name, person_type, locID[fk13])</t>
  </si>
  <si>
    <t xml:space="preserve">p1</t>
  </si>
  <si>
    <t xml:space="preserve">Jeanne</t>
  </si>
  <si>
    <t xml:space="preserve">Nelson</t>
  </si>
  <si>
    <t xml:space="preserve">330-12-6907</t>
  </si>
  <si>
    <t xml:space="preserve">p10</t>
  </si>
  <si>
    <t xml:space="preserve">Lawrence</t>
  </si>
  <si>
    <t xml:space="preserve">Morgan</t>
  </si>
  <si>
    <t xml:space="preserve">769-60-1266</t>
  </si>
  <si>
    <t xml:space="preserve">p11</t>
  </si>
  <si>
    <t xml:space="preserve">Sandra</t>
  </si>
  <si>
    <t xml:space="preserve">Cruz</t>
  </si>
  <si>
    <t xml:space="preserve">369-22-9505</t>
  </si>
  <si>
    <t xml:space="preserve">p12</t>
  </si>
  <si>
    <t xml:space="preserve">Dan</t>
  </si>
  <si>
    <t xml:space="preserve">Ball</t>
  </si>
  <si>
    <t xml:space="preserve">680-92-5329</t>
  </si>
  <si>
    <t xml:space="preserve">p13</t>
  </si>
  <si>
    <t xml:space="preserve">Bryant</t>
  </si>
  <si>
    <t xml:space="preserve">Figueroa</t>
  </si>
  <si>
    <t xml:space="preserve">513-40-4168</t>
  </si>
  <si>
    <t xml:space="preserve">p14</t>
  </si>
  <si>
    <t xml:space="preserve">Dana</t>
  </si>
  <si>
    <t xml:space="preserve">Perry</t>
  </si>
  <si>
    <t xml:space="preserve">454-71-7847</t>
  </si>
  <si>
    <t xml:space="preserve">p15</t>
  </si>
  <si>
    <t xml:space="preserve">Matt</t>
  </si>
  <si>
    <t xml:space="preserve">Hunt</t>
  </si>
  <si>
    <t xml:space="preserve">153-47-8101</t>
  </si>
  <si>
    <t xml:space="preserve">testing</t>
  </si>
  <si>
    <t xml:space="preserve">p16</t>
  </si>
  <si>
    <t xml:space="preserve">Edna</t>
  </si>
  <si>
    <t xml:space="preserve">Brown</t>
  </si>
  <si>
    <t xml:space="preserve">598-47-5172</t>
  </si>
  <si>
    <t xml:space="preserve">p17</t>
  </si>
  <si>
    <t xml:space="preserve">Ruby</t>
  </si>
  <si>
    <t xml:space="preserve">Burgess</t>
  </si>
  <si>
    <t xml:space="preserve">865-71-6800</t>
  </si>
  <si>
    <t xml:space="preserve">p18</t>
  </si>
  <si>
    <t xml:space="preserve">Esther</t>
  </si>
  <si>
    <t xml:space="preserve">Pittman</t>
  </si>
  <si>
    <t xml:space="preserve">250-86-2784</t>
  </si>
  <si>
    <t xml:space="preserve">p19</t>
  </si>
  <si>
    <t xml:space="preserve">Doug</t>
  </si>
  <si>
    <t xml:space="preserve">Fowler</t>
  </si>
  <si>
    <t xml:space="preserve">386-39-7881</t>
  </si>
  <si>
    <t xml:space="preserve">p2</t>
  </si>
  <si>
    <t xml:space="preserve">Roxanne</t>
  </si>
  <si>
    <t xml:space="preserve">Byrd</t>
  </si>
  <si>
    <t xml:space="preserve">842-88-1257</t>
  </si>
  <si>
    <t xml:space="preserve">p20</t>
  </si>
  <si>
    <t xml:space="preserve">Thomas</t>
  </si>
  <si>
    <t xml:space="preserve">Olson</t>
  </si>
  <si>
    <t xml:space="preserve">522-44-3098</t>
  </si>
  <si>
    <t xml:space="preserve">p21</t>
  </si>
  <si>
    <t xml:space="preserve">Mona</t>
  </si>
  <si>
    <t xml:space="preserve">Harrison</t>
  </si>
  <si>
    <t xml:space="preserve">621-34-5755</t>
  </si>
  <si>
    <t xml:space="preserve">p22</t>
  </si>
  <si>
    <t xml:space="preserve">Arlene</t>
  </si>
  <si>
    <t xml:space="preserve">Massey</t>
  </si>
  <si>
    <t xml:space="preserve">177-47-9877</t>
  </si>
  <si>
    <t xml:space="preserve">p23</t>
  </si>
  <si>
    <t xml:space="preserve">Judith</t>
  </si>
  <si>
    <t xml:space="preserve">Patrick</t>
  </si>
  <si>
    <t xml:space="preserve">528-64-7912</t>
  </si>
  <si>
    <t xml:space="preserve">p24</t>
  </si>
  <si>
    <t xml:space="preserve">Reginald</t>
  </si>
  <si>
    <t xml:space="preserve">Rhodes</t>
  </si>
  <si>
    <t xml:space="preserve">803-30-1789</t>
  </si>
  <si>
    <t xml:space="preserve">p25</t>
  </si>
  <si>
    <t xml:space="preserve">Vincent</t>
  </si>
  <si>
    <t xml:space="preserve">Garcia</t>
  </si>
  <si>
    <t xml:space="preserve">986-76-1587</t>
  </si>
  <si>
    <t xml:space="preserve">p26</t>
  </si>
  <si>
    <t xml:space="preserve">Cheryl</t>
  </si>
  <si>
    <t xml:space="preserve">Moore</t>
  </si>
  <si>
    <t xml:space="preserve">584-77-5105</t>
  </si>
  <si>
    <t xml:space="preserve">p27</t>
  </si>
  <si>
    <t xml:space="preserve">Michael</t>
  </si>
  <si>
    <t xml:space="preserve">Rivera</t>
  </si>
  <si>
    <t xml:space="preserve">p28</t>
  </si>
  <si>
    <t xml:space="preserve">Luther</t>
  </si>
  <si>
    <t xml:space="preserve">Matthews</t>
  </si>
  <si>
    <t xml:space="preserve">p29</t>
  </si>
  <si>
    <t xml:space="preserve">Moses</t>
  </si>
  <si>
    <t xml:space="preserve">Parks</t>
  </si>
  <si>
    <t xml:space="preserve">p3</t>
  </si>
  <si>
    <t xml:space="preserve">Tanya</t>
  </si>
  <si>
    <t xml:space="preserve">Nguyen</t>
  </si>
  <si>
    <t xml:space="preserve">750-24-7616</t>
  </si>
  <si>
    <t xml:space="preserve">p30</t>
  </si>
  <si>
    <t xml:space="preserve">Ora</t>
  </si>
  <si>
    <t xml:space="preserve">Steele</t>
  </si>
  <si>
    <t xml:space="preserve">p31</t>
  </si>
  <si>
    <t xml:space="preserve">Antonio</t>
  </si>
  <si>
    <t xml:space="preserve">Flores</t>
  </si>
  <si>
    <t xml:space="preserve">p32</t>
  </si>
  <si>
    <t xml:space="preserve">Glenn</t>
  </si>
  <si>
    <t xml:space="preserve">Ross</t>
  </si>
  <si>
    <t xml:space="preserve">p33</t>
  </si>
  <si>
    <t xml:space="preserve">Irma</t>
  </si>
  <si>
    <t xml:space="preserve">p34</t>
  </si>
  <si>
    <t xml:space="preserve">Ann</t>
  </si>
  <si>
    <t xml:space="preserve">Maldonado</t>
  </si>
  <si>
    <t xml:space="preserve">p35</t>
  </si>
  <si>
    <t xml:space="preserve">Jeffrey</t>
  </si>
  <si>
    <t xml:space="preserve">p36</t>
  </si>
  <si>
    <t xml:space="preserve">Sonya</t>
  </si>
  <si>
    <t xml:space="preserve">Price</t>
  </si>
  <si>
    <t xml:space="preserve">p37</t>
  </si>
  <si>
    <t xml:space="preserve">Tracy</t>
  </si>
  <si>
    <t xml:space="preserve">Hale</t>
  </si>
  <si>
    <t xml:space="preserve">p38</t>
  </si>
  <si>
    <t xml:space="preserve">Albert</t>
  </si>
  <si>
    <t xml:space="preserve">Simmons</t>
  </si>
  <si>
    <t xml:space="preserve">p39</t>
  </si>
  <si>
    <t xml:space="preserve">Karen</t>
  </si>
  <si>
    <t xml:space="preserve">Terry</t>
  </si>
  <si>
    <t xml:space="preserve">p4</t>
  </si>
  <si>
    <t xml:space="preserve">Kendra</t>
  </si>
  <si>
    <t xml:space="preserve">Jacobs</t>
  </si>
  <si>
    <t xml:space="preserve">776-21-8098</t>
  </si>
  <si>
    <t xml:space="preserve">p40</t>
  </si>
  <si>
    <t xml:space="preserve">Glen</t>
  </si>
  <si>
    <t xml:space="preserve">Kelley</t>
  </si>
  <si>
    <t xml:space="preserve">p41</t>
  </si>
  <si>
    <t xml:space="preserve">Brooke</t>
  </si>
  <si>
    <t xml:space="preserve">Little</t>
  </si>
  <si>
    <t xml:space="preserve">p42</t>
  </si>
  <si>
    <t xml:space="preserve">Daryl</t>
  </si>
  <si>
    <t xml:space="preserve">p43</t>
  </si>
  <si>
    <t xml:space="preserve">Judy</t>
  </si>
  <si>
    <t xml:space="preserve">Willis</t>
  </si>
  <si>
    <t xml:space="preserve">p44</t>
  </si>
  <si>
    <t xml:space="preserve">Marco</t>
  </si>
  <si>
    <t xml:space="preserve">Klein</t>
  </si>
  <si>
    <t xml:space="preserve">p45</t>
  </si>
  <si>
    <t xml:space="preserve">Angelica</t>
  </si>
  <si>
    <t xml:space="preserve">Hampton</t>
  </si>
  <si>
    <t xml:space="preserve">p5</t>
  </si>
  <si>
    <t xml:space="preserve">Jeff</t>
  </si>
  <si>
    <t xml:space="preserve">Burton</t>
  </si>
  <si>
    <t xml:space="preserve">933-93-2165</t>
  </si>
  <si>
    <t xml:space="preserve">p6</t>
  </si>
  <si>
    <t xml:space="preserve">Randal</t>
  </si>
  <si>
    <t xml:space="preserve">707-84-4555</t>
  </si>
  <si>
    <t xml:space="preserve">p7</t>
  </si>
  <si>
    <t xml:space="preserve">Owens</t>
  </si>
  <si>
    <t xml:space="preserve">450-25-5617</t>
  </si>
  <si>
    <t xml:space="preserve">p8</t>
  </si>
  <si>
    <t xml:space="preserve">Bennie</t>
  </si>
  <si>
    <t xml:space="preserve">Palmer</t>
  </si>
  <si>
    <t xml:space="preserve">701-38-2179</t>
  </si>
  <si>
    <t xml:space="preserve">p9</t>
  </si>
  <si>
    <t xml:space="preserve">Marlene</t>
  </si>
  <si>
    <t xml:space="preserve">Warner</t>
  </si>
  <si>
    <t xml:space="preserve">936-44-6941</t>
  </si>
  <si>
    <t xml:space="preserve">routeID</t>
  </si>
  <si>
    <t xml:space="preserve">start</t>
  </si>
  <si>
    <t xml:space="preserve">leg_1</t>
  </si>
  <si>
    <t xml:space="preserve">distance_1</t>
  </si>
  <si>
    <t xml:space="preserve">stop_1</t>
  </si>
  <si>
    <t xml:space="preserve">leg_2</t>
  </si>
  <si>
    <t xml:space="preserve">distance_2</t>
  </si>
  <si>
    <t xml:space="preserve">stop_2</t>
  </si>
  <si>
    <t xml:space="preserve">leg_3</t>
  </si>
  <si>
    <t xml:space="preserve">distance_3</t>
  </si>
  <si>
    <t xml:space="preserve">stop_3</t>
  </si>
  <si>
    <t xml:space="preserve">circle_east_coast</t>
  </si>
  <si>
    <t xml:space="preserve">leg_4</t>
  </si>
  <si>
    <t xml:space="preserve">leg_20</t>
  </si>
  <si>
    <t xml:space="preserve">leg_7</t>
  </si>
  <si>
    <t xml:space="preserve">circle_west_coast</t>
  </si>
  <si>
    <t xml:space="preserve">leg_18</t>
  </si>
  <si>
    <t xml:space="preserve">leg_10</t>
  </si>
  <si>
    <t xml:space="preserve">leg_22</t>
  </si>
  <si>
    <t xml:space="preserve">eastbound_north_milk_run</t>
  </si>
  <si>
    <t xml:space="preserve">leg_24</t>
  </si>
  <si>
    <t xml:space="preserve">leg_8</t>
  </si>
  <si>
    <t xml:space="preserve">eastbound_north_nonstop</t>
  </si>
  <si>
    <t xml:space="preserve">leg_23</t>
  </si>
  <si>
    <t xml:space="preserve">eastbound_south_milk_run</t>
  </si>
  <si>
    <t xml:space="preserve">leg_9</t>
  </si>
  <si>
    <t xml:space="preserve">hub_xchg_southeast</t>
  </si>
  <si>
    <t xml:space="preserve">leg_25</t>
  </si>
  <si>
    <t xml:space="preserve">hub_xchg_southwest</t>
  </si>
  <si>
    <t xml:space="preserve">leg_26</t>
  </si>
  <si>
    <t xml:space="preserve">local_texas</t>
  </si>
  <si>
    <t xml:space="preserve">leg_12</t>
  </si>
  <si>
    <t xml:space="preserve">leg_6</t>
  </si>
  <si>
    <t xml:space="preserve">northbound_east_coast</t>
  </si>
  <si>
    <t xml:space="preserve">northbound_west_coast</t>
  </si>
  <si>
    <t xml:space="preserve">leg_19</t>
  </si>
  <si>
    <t xml:space="preserve">southbound_midwest</t>
  </si>
  <si>
    <t xml:space="preserve">leg_21</t>
  </si>
  <si>
    <t xml:space="preserve">westbound_north_milk_run</t>
  </si>
  <si>
    <t xml:space="preserve">leg_16</t>
  </si>
  <si>
    <t xml:space="preserve">westbound_north_nonstop</t>
  </si>
  <si>
    <t xml:space="preserve">leg_17</t>
  </si>
  <si>
    <t xml:space="preserve">westbound_south_nonstop</t>
  </si>
  <si>
    <t xml:space="preserve">leg_27</t>
  </si>
  <si>
    <t xml:space="preserve">legID</t>
  </si>
  <si>
    <t xml:space="preserve">distance (in miles)</t>
  </si>
  <si>
    <t xml:space="preserve">departure</t>
  </si>
  <si>
    <t xml:space="preserve">arrival</t>
  </si>
  <si>
    <t xml:space="preserve">leg_11</t>
  </si>
  <si>
    <t xml:space="preserve">leg_13</t>
  </si>
  <si>
    <t xml:space="preserve">leg_14</t>
  </si>
  <si>
    <t xml:space="preserve">leg_15</t>
  </si>
  <si>
    <t xml:space="preserve">leg_5</t>
  </si>
  <si>
    <t xml:space="preserve">flightID</t>
  </si>
  <si>
    <t xml:space="preserve">support_airline</t>
  </si>
  <si>
    <t xml:space="preserve">support_tail</t>
  </si>
  <si>
    <t xml:space="preserve">progress</t>
  </si>
  <si>
    <t xml:space="preserve">airplane_status</t>
  </si>
  <si>
    <t xml:space="preserve">next_time</t>
  </si>
  <si>
    <t xml:space="preserve">AM_1523</t>
  </si>
  <si>
    <t xml:space="preserve">on_ground</t>
  </si>
  <si>
    <t xml:space="preserve">DL_1174</t>
  </si>
  <si>
    <t xml:space="preserve">DL_1243</t>
  </si>
  <si>
    <t xml:space="preserve">DL_3410</t>
  </si>
  <si>
    <t xml:space="preserve">SP_1880</t>
  </si>
  <si>
    <t xml:space="preserve">in_flight</t>
  </si>
  <si>
    <t xml:space="preserve">SW_1776</t>
  </si>
  <si>
    <t xml:space="preserve">SW_610</t>
  </si>
  <si>
    <t xml:space="preserve">UN_1899</t>
  </si>
  <si>
    <t xml:space="preserve">UN_523</t>
  </si>
  <si>
    <t xml:space="preserve">UN_717</t>
  </si>
  <si>
    <t xml:space="preserve">ticketID</t>
  </si>
  <si>
    <t xml:space="preserve">cost</t>
  </si>
  <si>
    <t xml:space="preserve">carrier</t>
  </si>
  <si>
    <t xml:space="preserve">customer</t>
  </si>
  <si>
    <t xml:space="preserve">deplane_at</t>
  </si>
  <si>
    <t xml:space="preserve">seat_1</t>
  </si>
  <si>
    <t xml:space="preserve">seat_2</t>
  </si>
  <si>
    <t xml:space="preserve">seat_3</t>
  </si>
  <si>
    <t xml:space="preserve">tkt_am_17</t>
  </si>
  <si>
    <t xml:space="preserve">2B</t>
  </si>
  <si>
    <t xml:space="preserve">tkt_am_18</t>
  </si>
  <si>
    <t xml:space="preserve">2A</t>
  </si>
  <si>
    <t xml:space="preserve">tkt_am_3</t>
  </si>
  <si>
    <t xml:space="preserve">3B</t>
  </si>
  <si>
    <t xml:space="preserve">tkt_dl_1</t>
  </si>
  <si>
    <t xml:space="preserve">1C</t>
  </si>
  <si>
    <t xml:space="preserve">2F</t>
  </si>
  <si>
    <t xml:space="preserve">tkt_dl_11</t>
  </si>
  <si>
    <t xml:space="preserve">1B</t>
  </si>
  <si>
    <t xml:space="preserve">1E</t>
  </si>
  <si>
    <t xml:space="preserve">tkt_dl_12</t>
  </si>
  <si>
    <t xml:space="preserve">tkt_dl_2</t>
  </si>
  <si>
    <t xml:space="preserve">2D</t>
  </si>
  <si>
    <t xml:space="preserve">tkt_sp_13</t>
  </si>
  <si>
    <t xml:space="preserve">1A</t>
  </si>
  <si>
    <t xml:space="preserve">tkt_sp_14</t>
  </si>
  <si>
    <t xml:space="preserve">tkt_sp_16</t>
  </si>
  <si>
    <t xml:space="preserve">tkt_sw_10</t>
  </si>
  <si>
    <t xml:space="preserve">1D</t>
  </si>
  <si>
    <t xml:space="preserve">tkt_sw_7</t>
  </si>
  <si>
    <t xml:space="preserve">3C</t>
  </si>
  <si>
    <t xml:space="preserve">tkt_sw_8</t>
  </si>
  <si>
    <t xml:space="preserve">3E</t>
  </si>
  <si>
    <t xml:space="preserve">tkt_sw_9</t>
  </si>
  <si>
    <t xml:space="preserve">tkt_un_15</t>
  </si>
  <si>
    <t xml:space="preserve">tkt_un_4</t>
  </si>
  <si>
    <t xml:space="preserve">tkt_un_5</t>
  </si>
  <si>
    <t xml:space="preserve">tkt_un_6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</si>
</sst>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Noteworthy Light"/>
      <family val="0"/>
      <charset val="1"/>
    </font>
    <font>
      <b val="true"/>
      <sz val="20"/>
      <color rgb="FF000000"/>
      <name val="Noteworthy Light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10.83984375" defaultRowHeight="39" zeroHeight="false" outlineLevelRow="0" outlineLevelCol="0"/>
  <cols>
    <col collapsed="false" customWidth="false" hidden="false" outlineLevel="0" max="1" min="1" style="1" width="10.83"/>
    <col collapsed="false" customWidth="true" hidden="false" outlineLevel="0" max="2" min="2" style="1" width="53.83"/>
    <col collapsed="false" customWidth="true" hidden="false" outlineLevel="0" max="3" min="3" style="1" width="53.17"/>
    <col collapsed="false" customWidth="false" hidden="false" outlineLevel="0" max="1024" min="4" style="1" width="10.83"/>
  </cols>
  <sheetData>
    <row r="1" customFormat="false" ht="39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39" hidden="false" customHeight="false" outlineLevel="0" collapsed="false">
      <c r="A2" s="1" t="n">
        <v>1</v>
      </c>
      <c r="B2" s="1" t="s">
        <v>3</v>
      </c>
      <c r="C2" s="1" t="n">
        <v>25</v>
      </c>
    </row>
    <row r="3" customFormat="false" ht="39" hidden="false" customHeight="false" outlineLevel="0" collapsed="false">
      <c r="A3" s="1" t="n">
        <f aca="false">A2 + 1</f>
        <v>2</v>
      </c>
      <c r="B3" s="1" t="s">
        <v>4</v>
      </c>
      <c r="C3" s="1" t="n">
        <v>45</v>
      </c>
    </row>
    <row r="4" customFormat="false" ht="39" hidden="false" customHeight="false" outlineLevel="0" collapsed="false">
      <c r="A4" s="1" t="n">
        <f aca="false">A3 + 1</f>
        <v>3</v>
      </c>
      <c r="B4" s="1" t="s">
        <v>5</v>
      </c>
      <c r="C4" s="1" t="n">
        <v>46</v>
      </c>
    </row>
    <row r="5" customFormat="false" ht="39" hidden="false" customHeight="false" outlineLevel="0" collapsed="false">
      <c r="A5" s="1" t="n">
        <f aca="false">A4 + 1</f>
        <v>4</v>
      </c>
      <c r="B5" s="1" t="s">
        <v>6</v>
      </c>
      <c r="C5" s="1" t="n">
        <v>8</v>
      </c>
    </row>
    <row r="6" customFormat="false" ht="39" hidden="false" customHeight="false" outlineLevel="0" collapsed="false">
      <c r="A6" s="1" t="n">
        <f aca="false">A5 + 1</f>
        <v>5</v>
      </c>
      <c r="B6" s="1" t="s">
        <v>7</v>
      </c>
      <c r="C6" s="1" t="n">
        <v>31</v>
      </c>
    </row>
    <row r="7" customFormat="false" ht="39" hidden="false" customHeight="false" outlineLevel="0" collapsed="false">
      <c r="A7" s="1" t="n">
        <f aca="false">A6 + 1</f>
        <v>6</v>
      </c>
      <c r="B7" s="1" t="s">
        <v>8</v>
      </c>
      <c r="C7" s="1" t="n">
        <v>22</v>
      </c>
    </row>
    <row r="8" customFormat="false" ht="39" hidden="false" customHeight="false" outlineLevel="0" collapsed="false">
      <c r="A8" s="1" t="n">
        <f aca="false">A7 + 1</f>
        <v>7</v>
      </c>
      <c r="B8" s="1" t="s">
        <v>9</v>
      </c>
      <c r="C8" s="1" t="n">
        <v>4</v>
      </c>
    </row>
    <row r="9" customFormat="false" ht="39" hidden="false" customHeight="false" outlineLevel="0" collapsed="false">
      <c r="A9" s="1" t="n">
        <f aca="false">A8 + 1</f>
        <v>8</v>
      </c>
      <c r="B9" s="1" t="s">
        <v>10</v>
      </c>
      <c r="C9" s="1" t="n"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10.83984375" defaultRowHeight="39" zeroHeight="false" outlineLevelRow="0" outlineLevelCol="0"/>
  <cols>
    <col collapsed="false" customWidth="true" hidden="false" outlineLevel="0" max="1" min="1" style="1" width="16.16"/>
    <col collapsed="false" customWidth="true" hidden="false" outlineLevel="0" max="2" min="2" style="1" width="32.5"/>
    <col collapsed="false" customWidth="false" hidden="false" outlineLevel="0" max="1024" min="3" style="1" width="10.83"/>
  </cols>
  <sheetData>
    <row r="1" customFormat="false" ht="39" hidden="false" customHeight="false" outlineLevel="0" collapsed="false">
      <c r="A1" s="2" t="s">
        <v>0</v>
      </c>
      <c r="B1" s="2" t="s">
        <v>11</v>
      </c>
    </row>
    <row r="2" customFormat="false" ht="39" hidden="false" customHeight="false" outlineLevel="0" collapsed="false">
      <c r="A2" s="1" t="n">
        <v>1</v>
      </c>
      <c r="B2" s="1" t="s">
        <v>12</v>
      </c>
    </row>
    <row r="3" customFormat="false" ht="39" hidden="false" customHeight="false" outlineLevel="0" collapsed="false">
      <c r="A3" s="1" t="n">
        <v>2</v>
      </c>
      <c r="B3" s="1" t="s">
        <v>13</v>
      </c>
    </row>
    <row r="4" customFormat="false" ht="39" hidden="false" customHeight="false" outlineLevel="0" collapsed="false">
      <c r="A4" s="1" t="n">
        <v>3</v>
      </c>
      <c r="B4" s="1" t="s">
        <v>14</v>
      </c>
    </row>
    <row r="5" customFormat="false" ht="39" hidden="false" customHeight="false" outlineLevel="0" collapsed="false">
      <c r="A5" s="1" t="n">
        <v>4</v>
      </c>
      <c r="B5" s="1" t="s">
        <v>15</v>
      </c>
    </row>
    <row r="6" customFormat="false" ht="39" hidden="false" customHeight="false" outlineLevel="0" collapsed="false">
      <c r="A6" s="1" t="n">
        <v>5</v>
      </c>
      <c r="B6" s="1" t="s">
        <v>16</v>
      </c>
    </row>
    <row r="7" customFormat="false" ht="39" hidden="false" customHeight="false" outlineLevel="0" collapsed="false">
      <c r="A7" s="1" t="n">
        <v>6</v>
      </c>
      <c r="B7" s="1" t="s">
        <v>17</v>
      </c>
    </row>
    <row r="8" customFormat="false" ht="39" hidden="false" customHeight="false" outlineLevel="0" collapsed="false">
      <c r="A8" s="1" t="n">
        <v>7</v>
      </c>
      <c r="B8" s="1" t="s">
        <v>18</v>
      </c>
    </row>
    <row r="9" customFormat="false" ht="39" hidden="false" customHeight="false" outlineLevel="0" collapsed="false">
      <c r="A9" s="1" t="n">
        <v>8</v>
      </c>
      <c r="B9" s="1" t="s">
        <v>19</v>
      </c>
    </row>
    <row r="10" customFormat="false" ht="39" hidden="false" customHeight="false" outlineLevel="0" collapsed="false">
      <c r="A10" s="1" t="n">
        <v>9</v>
      </c>
      <c r="B10" s="1" t="s">
        <v>20</v>
      </c>
    </row>
    <row r="11" customFormat="false" ht="39" hidden="false" customHeight="false" outlineLevel="0" collapsed="false">
      <c r="A11" s="1" t="n">
        <v>10</v>
      </c>
      <c r="B11" s="1" t="s">
        <v>21</v>
      </c>
    </row>
    <row r="12" customFormat="false" ht="39" hidden="false" customHeight="false" outlineLevel="0" collapsed="false">
      <c r="A12" s="1" t="n">
        <v>11</v>
      </c>
      <c r="B12" s="1" t="s">
        <v>22</v>
      </c>
    </row>
    <row r="13" customFormat="false" ht="39" hidden="false" customHeight="false" outlineLevel="0" collapsed="false">
      <c r="A13" s="1" t="n">
        <v>12</v>
      </c>
      <c r="B13" s="1" t="s">
        <v>23</v>
      </c>
    </row>
    <row r="14" customFormat="false" ht="39" hidden="false" customHeight="false" outlineLevel="0" collapsed="false">
      <c r="A14" s="1" t="n">
        <v>13</v>
      </c>
      <c r="B14" s="1" t="s">
        <v>24</v>
      </c>
    </row>
    <row r="15" customFormat="false" ht="39" hidden="false" customHeight="false" outlineLevel="0" collapsed="false">
      <c r="A15" s="1" t="n">
        <v>14</v>
      </c>
      <c r="B15" s="1" t="s">
        <v>25</v>
      </c>
    </row>
    <row r="16" customFormat="false" ht="39" hidden="false" customHeight="false" outlineLevel="0" collapsed="false">
      <c r="A16" s="1" t="n">
        <v>15</v>
      </c>
      <c r="B16" s="1" t="s">
        <v>26</v>
      </c>
    </row>
    <row r="17" customFormat="false" ht="39" hidden="false" customHeight="false" outlineLevel="0" collapsed="false">
      <c r="A17" s="1" t="n">
        <v>16</v>
      </c>
      <c r="B17" s="1" t="s">
        <v>27</v>
      </c>
    </row>
    <row r="18" customFormat="false" ht="39" hidden="false" customHeight="false" outlineLevel="0" collapsed="false">
      <c r="A18" s="1" t="n">
        <v>17</v>
      </c>
      <c r="B18" s="1" t="s">
        <v>28</v>
      </c>
    </row>
    <row r="19" customFormat="false" ht="39" hidden="false" customHeight="false" outlineLevel="0" collapsed="false">
      <c r="A19" s="1" t="n">
        <v>18</v>
      </c>
      <c r="B19" s="1" t="s">
        <v>29</v>
      </c>
    </row>
    <row r="20" customFormat="false" ht="39" hidden="false" customHeight="false" outlineLevel="0" collapsed="false">
      <c r="A20" s="1" t="n">
        <v>19</v>
      </c>
      <c r="B20" s="1" t="s">
        <v>30</v>
      </c>
    </row>
    <row r="21" customFormat="false" ht="39" hidden="false" customHeight="false" outlineLevel="0" collapsed="false">
      <c r="A21" s="1" t="n">
        <v>20</v>
      </c>
      <c r="B21" s="1" t="s">
        <v>31</v>
      </c>
    </row>
    <row r="22" customFormat="false" ht="39" hidden="false" customHeight="false" outlineLevel="0" collapsed="false">
      <c r="A22" s="1" t="n">
        <v>21</v>
      </c>
      <c r="B22" s="1" t="s">
        <v>32</v>
      </c>
    </row>
    <row r="23" customFormat="false" ht="39" hidden="false" customHeight="false" outlineLevel="0" collapsed="false">
      <c r="A23" s="1" t="n">
        <v>22</v>
      </c>
      <c r="B23" s="1" t="s">
        <v>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10.83984375" defaultRowHeight="39" zeroHeight="false" outlineLevelRow="0" outlineLevelCol="0"/>
  <cols>
    <col collapsed="false" customWidth="false" hidden="false" outlineLevel="0" max="1" min="1" style="1" width="10.83"/>
    <col collapsed="false" customWidth="true" hidden="false" outlineLevel="0" max="2" min="2" style="1" width="38.5"/>
    <col collapsed="false" customWidth="true" hidden="false" outlineLevel="0" max="3" min="3" style="1" width="37"/>
    <col collapsed="false" customWidth="true" hidden="false" outlineLevel="0" max="4" min="4" style="1" width="23.34"/>
    <col collapsed="false" customWidth="true" hidden="false" outlineLevel="0" max="5" min="5" style="1" width="16.16"/>
    <col collapsed="false" customWidth="true" hidden="false" outlineLevel="0" max="6" min="6" style="1" width="23.17"/>
    <col collapsed="false" customWidth="true" hidden="false" outlineLevel="0" max="7" min="7" style="1" width="21.66"/>
    <col collapsed="false" customWidth="true" hidden="false" outlineLevel="0" max="8" min="8" style="1" width="14.16"/>
    <col collapsed="false" customWidth="true" hidden="false" outlineLevel="0" max="9" min="9" style="1" width="23.5"/>
    <col collapsed="false" customWidth="false" hidden="false" outlineLevel="0" max="10" min="10" style="1" width="10.83"/>
    <col collapsed="false" customWidth="true" hidden="false" outlineLevel="0" max="11" min="11" style="1" width="130.91"/>
    <col collapsed="false" customWidth="false" hidden="false" outlineLevel="0" max="1024" min="12" style="1" width="10.83"/>
  </cols>
  <sheetData>
    <row r="1" customFormat="false" ht="39" hidden="false" customHeight="false" outlineLevel="0" collapsed="false">
      <c r="A1" s="2" t="s">
        <v>0</v>
      </c>
      <c r="B1" s="2" t="s">
        <v>1</v>
      </c>
      <c r="C1" s="2" t="s">
        <v>34</v>
      </c>
      <c r="D1" s="2" t="s">
        <v>35</v>
      </c>
      <c r="E1" s="2" t="s">
        <v>36</v>
      </c>
      <c r="F1" s="2" t="s">
        <v>11</v>
      </c>
      <c r="G1" s="2" t="s">
        <v>37</v>
      </c>
      <c r="H1" s="2" t="s">
        <v>38</v>
      </c>
      <c r="I1" s="2" t="s">
        <v>39</v>
      </c>
    </row>
    <row r="2" customFormat="false" ht="39" hidden="false" customHeight="false" outlineLevel="0" collapsed="false">
      <c r="A2" s="1" t="n">
        <v>1</v>
      </c>
      <c r="B2" s="1" t="s">
        <v>4</v>
      </c>
      <c r="C2" s="1" t="s">
        <v>40</v>
      </c>
      <c r="D2" s="1" t="n">
        <v>4</v>
      </c>
      <c r="E2" s="1" t="n">
        <v>200</v>
      </c>
      <c r="F2" s="1" t="s">
        <v>16</v>
      </c>
      <c r="G2" s="1" t="s">
        <v>41</v>
      </c>
      <c r="I2" s="1" t="n">
        <v>2</v>
      </c>
    </row>
    <row r="3" customFormat="false" ht="39" hidden="false" customHeight="false" outlineLevel="0" collapsed="false">
      <c r="A3" s="1" t="n">
        <v>2</v>
      </c>
      <c r="B3" s="1" t="s">
        <v>4</v>
      </c>
      <c r="C3" s="1" t="s">
        <v>42</v>
      </c>
      <c r="D3" s="1" t="n">
        <v>5</v>
      </c>
      <c r="E3" s="1" t="n">
        <v>400</v>
      </c>
      <c r="G3" s="1" t="s">
        <v>41</v>
      </c>
      <c r="I3" s="1" t="n">
        <v>2</v>
      </c>
    </row>
    <row r="4" customFormat="false" ht="39" hidden="false" customHeight="false" outlineLevel="0" collapsed="false">
      <c r="A4" s="1" t="n">
        <v>3</v>
      </c>
      <c r="B4" s="1" t="s">
        <v>5</v>
      </c>
      <c r="C4" s="1" t="s">
        <v>43</v>
      </c>
      <c r="D4" s="1" t="n">
        <v>4</v>
      </c>
      <c r="E4" s="1" t="n">
        <v>200</v>
      </c>
      <c r="F4" s="1" t="s">
        <v>12</v>
      </c>
      <c r="G4" s="1" t="s">
        <v>41</v>
      </c>
      <c r="I4" s="1" t="n">
        <v>2</v>
      </c>
    </row>
    <row r="5" customFormat="false" ht="39" hidden="false" customHeight="false" outlineLevel="0" collapsed="false">
      <c r="A5" s="1" t="n">
        <v>4</v>
      </c>
      <c r="B5" s="1" t="s">
        <v>5</v>
      </c>
      <c r="C5" s="1" t="s">
        <v>44</v>
      </c>
      <c r="D5" s="1" t="n">
        <v>5</v>
      </c>
      <c r="E5" s="1" t="n">
        <v>600</v>
      </c>
      <c r="F5" s="1" t="s">
        <v>15</v>
      </c>
      <c r="G5" s="1" t="s">
        <v>41</v>
      </c>
      <c r="I5" s="1" t="n">
        <v>4</v>
      </c>
    </row>
    <row r="6" customFormat="false" ht="39" hidden="false" customHeight="false" outlineLevel="0" collapsed="false">
      <c r="A6" s="1" t="n">
        <v>5</v>
      </c>
      <c r="B6" s="1" t="s">
        <v>5</v>
      </c>
      <c r="C6" s="1" t="s">
        <v>45</v>
      </c>
      <c r="D6" s="1" t="n">
        <v>4</v>
      </c>
      <c r="E6" s="1" t="n">
        <v>800</v>
      </c>
    </row>
    <row r="7" customFormat="false" ht="39" hidden="false" customHeight="false" outlineLevel="0" collapsed="false">
      <c r="A7" s="1" t="n">
        <v>6</v>
      </c>
      <c r="B7" s="1" t="s">
        <v>5</v>
      </c>
      <c r="C7" s="1" t="s">
        <v>46</v>
      </c>
      <c r="D7" s="1" t="n">
        <v>8</v>
      </c>
      <c r="E7" s="1" t="n">
        <v>100</v>
      </c>
    </row>
    <row r="8" customFormat="false" ht="39" hidden="false" customHeight="false" outlineLevel="0" collapsed="false">
      <c r="A8" s="1" t="n">
        <v>7</v>
      </c>
      <c r="B8" s="1" t="s">
        <v>6</v>
      </c>
      <c r="C8" s="1" t="s">
        <v>47</v>
      </c>
      <c r="D8" s="1" t="n">
        <v>4</v>
      </c>
      <c r="E8" s="1" t="n">
        <v>200</v>
      </c>
      <c r="G8" s="1" t="s">
        <v>41</v>
      </c>
      <c r="I8" s="1" t="n">
        <v>2</v>
      </c>
    </row>
    <row r="9" customFormat="false" ht="39" hidden="false" customHeight="false" outlineLevel="0" collapsed="false">
      <c r="A9" s="1" t="n">
        <v>8</v>
      </c>
      <c r="B9" s="1" t="s">
        <v>6</v>
      </c>
      <c r="C9" s="1" t="s">
        <v>48</v>
      </c>
      <c r="D9" s="1" t="n">
        <v>5</v>
      </c>
      <c r="E9" s="1" t="n">
        <v>400</v>
      </c>
      <c r="G9" s="1" t="s">
        <v>41</v>
      </c>
      <c r="I9" s="1" t="n">
        <v>2</v>
      </c>
    </row>
    <row r="10" customFormat="false" ht="39" hidden="false" customHeight="false" outlineLevel="0" collapsed="false">
      <c r="A10" s="1" t="n">
        <v>9</v>
      </c>
      <c r="B10" s="1" t="s">
        <v>8</v>
      </c>
      <c r="C10" s="1" t="s">
        <v>49</v>
      </c>
      <c r="D10" s="1" t="n">
        <v>4</v>
      </c>
      <c r="E10" s="1" t="n">
        <v>100</v>
      </c>
      <c r="F10" s="1" t="s">
        <v>13</v>
      </c>
      <c r="G10" s="1" t="s">
        <v>50</v>
      </c>
      <c r="H10" s="1" t="n">
        <v>1</v>
      </c>
      <c r="I10" s="1" t="n">
        <v>1</v>
      </c>
    </row>
    <row r="11" customFormat="false" ht="39" hidden="false" customHeight="false" outlineLevel="0" collapsed="false">
      <c r="A11" s="1" t="n">
        <v>10</v>
      </c>
      <c r="B11" s="1" t="s">
        <v>8</v>
      </c>
      <c r="C11" s="1" t="s">
        <v>51</v>
      </c>
      <c r="D11" s="1" t="n">
        <v>4</v>
      </c>
      <c r="E11" s="1" t="n">
        <v>200</v>
      </c>
      <c r="F11" s="1" t="s">
        <v>19</v>
      </c>
      <c r="G11" s="1" t="s">
        <v>41</v>
      </c>
      <c r="I11" s="1" t="n">
        <v>2</v>
      </c>
    </row>
    <row r="12" customFormat="false" ht="39" hidden="false" customHeight="false" outlineLevel="0" collapsed="false">
      <c r="A12" s="1" t="n">
        <v>11</v>
      </c>
      <c r="B12" s="1" t="s">
        <v>8</v>
      </c>
      <c r="C12" s="1" t="s">
        <v>52</v>
      </c>
      <c r="D12" s="1" t="n">
        <v>6</v>
      </c>
      <c r="E12" s="1" t="n">
        <v>400</v>
      </c>
      <c r="G12" s="1" t="s">
        <v>41</v>
      </c>
      <c r="I12" s="1" t="n">
        <v>2</v>
      </c>
    </row>
    <row r="13" customFormat="false" ht="39" hidden="false" customHeight="false" outlineLevel="0" collapsed="false">
      <c r="A13" s="1" t="n">
        <v>12</v>
      </c>
      <c r="B13" s="1" t="s">
        <v>8</v>
      </c>
      <c r="C13" s="1" t="s">
        <v>53</v>
      </c>
      <c r="D13" s="1" t="n">
        <v>3</v>
      </c>
      <c r="E13" s="1" t="n">
        <v>200</v>
      </c>
      <c r="G13" s="1" t="s">
        <v>50</v>
      </c>
      <c r="H13" s="1" t="n">
        <v>0</v>
      </c>
      <c r="I13" s="1" t="n">
        <v>2</v>
      </c>
    </row>
    <row r="14" customFormat="false" ht="39" hidden="false" customHeight="false" outlineLevel="0" collapsed="false">
      <c r="A14" s="1" t="n">
        <v>13</v>
      </c>
      <c r="B14" s="1" t="s">
        <v>9</v>
      </c>
      <c r="C14" s="1" t="s">
        <v>54</v>
      </c>
      <c r="D14" s="1" t="n">
        <v>4</v>
      </c>
      <c r="E14" s="1" t="n">
        <v>400</v>
      </c>
      <c r="F14" s="1" t="s">
        <v>14</v>
      </c>
      <c r="G14" s="1" t="s">
        <v>41</v>
      </c>
      <c r="I14" s="1" t="n">
        <v>2</v>
      </c>
    </row>
    <row r="15" customFormat="false" ht="39" hidden="false" customHeight="false" outlineLevel="0" collapsed="false">
      <c r="A15" s="1" t="n">
        <v>14</v>
      </c>
      <c r="B15" s="1" t="s">
        <v>10</v>
      </c>
      <c r="C15" s="1" t="s">
        <v>55</v>
      </c>
      <c r="D15" s="1" t="n">
        <v>5</v>
      </c>
      <c r="E15" s="1" t="n">
        <v>400</v>
      </c>
      <c r="G15" s="1" t="s">
        <v>41</v>
      </c>
      <c r="I15" s="1" t="n">
        <v>4</v>
      </c>
    </row>
    <row r="16" customFormat="false" ht="39" hidden="false" customHeight="false" outlineLevel="0" collapsed="false">
      <c r="A16" s="1" t="n">
        <v>15</v>
      </c>
      <c r="B16" s="1" t="s">
        <v>10</v>
      </c>
      <c r="C16" s="1" t="s">
        <v>56</v>
      </c>
      <c r="D16" s="1" t="n">
        <v>4</v>
      </c>
      <c r="E16" s="1" t="n">
        <v>400</v>
      </c>
      <c r="F16" s="1" t="s">
        <v>17</v>
      </c>
      <c r="G16" s="1" t="s">
        <v>41</v>
      </c>
      <c r="I16" s="1" t="n">
        <v>2</v>
      </c>
    </row>
    <row r="17" customFormat="false" ht="39" hidden="false" customHeight="false" outlineLevel="0" collapsed="false">
      <c r="A17" s="1" t="n">
        <v>16</v>
      </c>
      <c r="B17" s="1" t="s">
        <v>10</v>
      </c>
      <c r="C17" s="1" t="s">
        <v>57</v>
      </c>
      <c r="D17" s="1" t="n">
        <v>7</v>
      </c>
      <c r="E17" s="1" t="n">
        <v>400</v>
      </c>
      <c r="G17" s="1" t="s">
        <v>41</v>
      </c>
      <c r="I17" s="1" t="n">
        <v>4</v>
      </c>
    </row>
    <row r="18" customFormat="false" ht="39" hidden="false" customHeight="false" outlineLevel="0" collapsed="false">
      <c r="A18" s="1" t="n">
        <v>17</v>
      </c>
      <c r="B18" s="1" t="s">
        <v>10</v>
      </c>
      <c r="C18" s="1" t="s">
        <v>58</v>
      </c>
      <c r="D18" s="1" t="n">
        <v>4</v>
      </c>
      <c r="E18" s="1" t="n">
        <v>200</v>
      </c>
      <c r="F18" s="1" t="s">
        <v>18</v>
      </c>
      <c r="G18" s="1" t="s">
        <v>50</v>
      </c>
      <c r="H18" s="1" t="n">
        <v>0</v>
      </c>
      <c r="I18" s="1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4"/>
  <sheetViews>
    <sheetView showFormulas="false" showGridLines="true" showRowColHeaders="true" showZeros="true" rightToLeft="false" tabSelected="true" showOutlineSymbols="true" defaultGridColor="true" view="normal" topLeftCell="A30" colorId="64" zoomScale="50" zoomScaleNormal="50" zoomScalePageLayoutView="100" workbookViewId="0">
      <selection pane="topLeft" activeCell="F49" activeCellId="0" sqref="F49"/>
    </sheetView>
  </sheetViews>
  <sheetFormatPr defaultColWidth="10.83984375" defaultRowHeight="39" zeroHeight="false" outlineLevelRow="0" outlineLevelCol="0"/>
  <cols>
    <col collapsed="false" customWidth="false" hidden="false" outlineLevel="0" max="1" min="1" style="1" width="10.83"/>
    <col collapsed="false" customWidth="true" hidden="false" outlineLevel="0" max="2" min="2" style="1" width="25.5"/>
    <col collapsed="false" customWidth="true" hidden="false" outlineLevel="0" max="3" min="3" style="1" width="81.33"/>
    <col collapsed="false" customWidth="true" hidden="false" outlineLevel="0" max="4" min="4" style="1" width="44.67"/>
    <col collapsed="false" customWidth="true" hidden="false" outlineLevel="0" max="5" min="5" style="1" width="33.83"/>
    <col collapsed="false" customWidth="true" hidden="false" outlineLevel="0" max="6" min="6" style="1" width="23.17"/>
    <col collapsed="false" customWidth="false" hidden="false" outlineLevel="0" max="7" min="7" style="1" width="10.83"/>
    <col collapsed="false" customWidth="true" hidden="false" outlineLevel="0" max="8" min="8" style="1" width="132.33"/>
    <col collapsed="false" customWidth="false" hidden="false" outlineLevel="0" max="1024" min="9" style="1" width="10.83"/>
  </cols>
  <sheetData>
    <row r="1" customFormat="false" ht="39" hidden="false" customHeight="false" outlineLevel="0" collapsed="false">
      <c r="A1" s="2" t="s">
        <v>0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H1" s="1" t="str">
        <f aca="false">CONCATENATE("insert into airport (", B1, ", ", C1, ", " , D1, ", ", E1, ", ", F1, ") values")</f>
        <v>insert into airport (airportID, name, city, state, locID) values</v>
      </c>
    </row>
    <row r="2" customFormat="false" ht="24.45" hidden="false" customHeight="false" outlineLevel="0" collapsed="false">
      <c r="A2" s="1" t="n">
        <v>1</v>
      </c>
      <c r="B2" s="1" t="s">
        <v>64</v>
      </c>
      <c r="C2" s="1" t="s">
        <v>65</v>
      </c>
      <c r="D2" s="1" t="s">
        <v>66</v>
      </c>
      <c r="E2" s="1" t="s">
        <v>67</v>
      </c>
      <c r="H2" s="1" t="str">
        <f aca="false">CONCATENATE("(","'",B2,"', '",C2,"', ","'",D2,"', '",E2,"', ",IF(ISBLANK(F2),"NULL", CONCATENATE("'",F2,"'")),"),")</f>
        <v>('ABQ', 'Albuquerque International Sunport', 'Albuquerque', 'NM', NULL),</v>
      </c>
    </row>
    <row r="3" customFormat="false" ht="24.45" hidden="false" customHeight="false" outlineLevel="0" collapsed="false">
      <c r="A3" s="1" t="n">
        <v>2</v>
      </c>
      <c r="B3" s="1" t="s">
        <v>68</v>
      </c>
      <c r="C3" s="1" t="s">
        <v>69</v>
      </c>
      <c r="D3" s="1" t="s">
        <v>70</v>
      </c>
      <c r="E3" s="1" t="s">
        <v>71</v>
      </c>
      <c r="H3" s="1" t="str">
        <f aca="false">CONCATENATE("(","'",B3,"', '",C3,"', ","'",D3,"', '",E3,"', ",IF(ISBLANK(F3),"NULL", CONCATENATE("'",F3,"'")),"),")</f>
        <v>('ANC', 'Ted Stevens Anchorage International Airport', 'Anchorage', 'AK', NULL),</v>
      </c>
    </row>
    <row r="4" customFormat="false" ht="24.45" hidden="false" customHeight="false" outlineLevel="0" collapsed="false">
      <c r="A4" s="1" t="n">
        <v>3</v>
      </c>
      <c r="B4" s="1" t="s">
        <v>72</v>
      </c>
      <c r="C4" s="1" t="s">
        <v>73</v>
      </c>
      <c r="D4" s="1" t="s">
        <v>74</v>
      </c>
      <c r="E4" s="1" t="s">
        <v>75</v>
      </c>
      <c r="F4" s="1" t="s">
        <v>20</v>
      </c>
      <c r="H4" s="1" t="str">
        <f aca="false">CONCATENATE("(","'",B4,"', '",C4,"', ","'",D4,"', '",E4,"', ",IF(ISBLANK(F4),"NULL", CONCATENATE("'",F4,"'")),"),")</f>
        <v>('ATL', 'Hartsfield-Jackson Atlanta International Airport', 'Atlanta', 'GA', 'port_1'),</v>
      </c>
    </row>
    <row r="5" customFormat="false" ht="24.45" hidden="false" customHeight="false" outlineLevel="0" collapsed="false">
      <c r="A5" s="1" t="n">
        <v>4</v>
      </c>
      <c r="B5" s="1" t="s">
        <v>76</v>
      </c>
      <c r="C5" s="1" t="s">
        <v>77</v>
      </c>
      <c r="D5" s="1" t="s">
        <v>78</v>
      </c>
      <c r="E5" s="1" t="s">
        <v>79</v>
      </c>
      <c r="H5" s="1" t="str">
        <f aca="false">CONCATENATE("(","'",B5,"', '",C5,"', ","'",D5,"', '",E5,"', ",IF(ISBLANK(F5),"NULL", CONCATENATE("'",F5,"'")),"),")</f>
        <v>('BDL', 'Bradley International Airport', 'Hartford', 'CT', NULL),</v>
      </c>
    </row>
    <row r="6" customFormat="false" ht="24.45" hidden="false" customHeight="false" outlineLevel="0" collapsed="false">
      <c r="A6" s="1" t="n">
        <v>5</v>
      </c>
      <c r="B6" s="1" t="s">
        <v>80</v>
      </c>
      <c r="C6" s="1" t="s">
        <v>81</v>
      </c>
      <c r="D6" s="1" t="s">
        <v>82</v>
      </c>
      <c r="E6" s="1" t="s">
        <v>83</v>
      </c>
      <c r="F6" s="1" t="s">
        <v>21</v>
      </c>
      <c r="H6" s="1" t="str">
        <f aca="false">CONCATENATE("(","'",B6,"', '",C6,"', ","'",D6,"', '",E6,"', ",IF(ISBLANK(F6),"NULL", CONCATENATE("'",F6,"'")),"),")</f>
        <v>('BFI', 'King County International Airport', 'Seattle', 'WA', 'port_10'),</v>
      </c>
    </row>
    <row r="7" customFormat="false" ht="24.45" hidden="false" customHeight="false" outlineLevel="0" collapsed="false">
      <c r="A7" s="1" t="n">
        <v>6</v>
      </c>
      <c r="B7" s="1" t="s">
        <v>84</v>
      </c>
      <c r="C7" s="1" t="s">
        <v>85</v>
      </c>
      <c r="D7" s="1" t="s">
        <v>86</v>
      </c>
      <c r="E7" s="1" t="s">
        <v>87</v>
      </c>
      <c r="H7" s="1" t="str">
        <f aca="false">CONCATENATE("(","'",B7,"', '",C7,"', ","'",D7,"', '",E7,"', ",IF(ISBLANK(F7),"NULL", CONCATENATE("'",F7,"'")),"),")</f>
        <v>('BHM', 'Birmingham‚ÄìShuttlesworth International Airport', 'Birmingham', 'AL', NULL),</v>
      </c>
    </row>
    <row r="8" customFormat="false" ht="24.45" hidden="false" customHeight="false" outlineLevel="0" collapsed="false">
      <c r="A8" s="1" t="n">
        <v>7</v>
      </c>
      <c r="B8" s="1" t="s">
        <v>88</v>
      </c>
      <c r="C8" s="1" t="s">
        <v>89</v>
      </c>
      <c r="D8" s="1" t="s">
        <v>90</v>
      </c>
      <c r="E8" s="1" t="s">
        <v>91</v>
      </c>
      <c r="H8" s="1" t="str">
        <f aca="false">CONCATENATE("(","'",B8,"', '",C8,"', ","'",D8,"', '",E8,"', ",IF(ISBLANK(F8),"NULL", CONCATENATE("'",F8,"'")),"),")</f>
        <v>('BNA', 'Nashville International Airport', 'Nashville', 'TN', NULL),</v>
      </c>
    </row>
    <row r="9" customFormat="false" ht="24.45" hidden="false" customHeight="false" outlineLevel="0" collapsed="false">
      <c r="A9" s="1" t="n">
        <v>8</v>
      </c>
      <c r="B9" s="1" t="s">
        <v>92</v>
      </c>
      <c r="C9" s="1" t="s">
        <v>93</v>
      </c>
      <c r="D9" s="1" t="s">
        <v>94</v>
      </c>
      <c r="E9" s="1" t="s">
        <v>95</v>
      </c>
      <c r="H9" s="1" t="str">
        <f aca="false">CONCATENATE("(","'",B9,"', '",C9,"', ","'",D9,"', '",E9,"', ",IF(ISBLANK(F9),"NULL", CONCATENATE("'",F9,"'")),"),")</f>
        <v>('BOI', 'Boise Airport ', 'Boise', 'ID', NULL),</v>
      </c>
    </row>
    <row r="10" customFormat="false" ht="24.45" hidden="false" customHeight="false" outlineLevel="0" collapsed="false">
      <c r="A10" s="1" t="n">
        <v>9</v>
      </c>
      <c r="B10" s="1" t="s">
        <v>96</v>
      </c>
      <c r="C10" s="1" t="s">
        <v>97</v>
      </c>
      <c r="D10" s="1" t="s">
        <v>98</v>
      </c>
      <c r="E10" s="1" t="s">
        <v>99</v>
      </c>
      <c r="H10" s="1" t="str">
        <f aca="false">CONCATENATE("(","'",B10,"', '",C10,"', ","'",D10,"', '",E10,"', ",IF(ISBLANK(F10),"NULL", CONCATENATE("'",F10,"'")),"),")</f>
        <v>('BOS', 'General Edward Lawrence Logan International Airport', 'Boston', 'MA', NULL),</v>
      </c>
    </row>
    <row r="11" customFormat="false" ht="24.45" hidden="false" customHeight="false" outlineLevel="0" collapsed="false">
      <c r="A11" s="1" t="n">
        <v>10</v>
      </c>
      <c r="B11" s="1" t="s">
        <v>100</v>
      </c>
      <c r="C11" s="1" t="s">
        <v>101</v>
      </c>
      <c r="D11" s="1" t="s">
        <v>102</v>
      </c>
      <c r="E11" s="1" t="s">
        <v>103</v>
      </c>
      <c r="H11" s="1" t="str">
        <f aca="false">CONCATENATE("(","'",B11,"', '",C11,"', ","'",D11,"', '",E11,"', ",IF(ISBLANK(F11),"NULL", CONCATENATE("'",F11,"'")),"),")</f>
        <v>('BTV', 'Burlington International Airport', 'Burlington', 'VT', NULL),</v>
      </c>
    </row>
    <row r="12" customFormat="false" ht="24.45" hidden="false" customHeight="false" outlineLevel="0" collapsed="false">
      <c r="A12" s="1" t="n">
        <v>11</v>
      </c>
      <c r="B12" s="1" t="s">
        <v>104</v>
      </c>
      <c r="C12" s="1" t="s">
        <v>105</v>
      </c>
      <c r="D12" s="1" t="s">
        <v>106</v>
      </c>
      <c r="E12" s="1" t="s">
        <v>107</v>
      </c>
      <c r="H12" s="1" t="str">
        <f aca="false">CONCATENATE("(","'",B12,"', '",C12,"', ","'",D12,"', '",E12,"', ",IF(ISBLANK(F12),"NULL", CONCATENATE("'",F12,"'")),"),")</f>
        <v>('BWI', 'Baltimore_Washington International Airport', 'Baltimore', 'MD', NULL),</v>
      </c>
    </row>
    <row r="13" customFormat="false" ht="24.45" hidden="false" customHeight="false" outlineLevel="0" collapsed="false">
      <c r="A13" s="1" t="n">
        <v>12</v>
      </c>
      <c r="B13" s="1" t="s">
        <v>108</v>
      </c>
      <c r="C13" s="1" t="s">
        <v>109</v>
      </c>
      <c r="D13" s="1" t="s">
        <v>110</v>
      </c>
      <c r="E13" s="1" t="s">
        <v>111</v>
      </c>
      <c r="H13" s="1" t="str">
        <f aca="false">CONCATENATE("(","'",B13,"', '",C13,"', ","'",D13,"', '",E13,"', ",IF(ISBLANK(F13),"NULL", CONCATENATE("'",F13,"'")),"),")</f>
        <v>('BZN', 'Bozeman Yellowstone International Airport', 'Bozeman', 'MT', NULL),</v>
      </c>
    </row>
    <row r="14" customFormat="false" ht="24.45" hidden="false" customHeight="false" outlineLevel="0" collapsed="false">
      <c r="A14" s="1" t="n">
        <v>13</v>
      </c>
      <c r="B14" s="1" t="s">
        <v>112</v>
      </c>
      <c r="C14" s="1" t="s">
        <v>113</v>
      </c>
      <c r="D14" s="1" t="s">
        <v>114</v>
      </c>
      <c r="E14" s="1" t="s">
        <v>115</v>
      </c>
      <c r="H14" s="1" t="str">
        <f aca="false">CONCATENATE("(","'",B14,"', '",C14,"', ","'",D14,"', '",E14,"', ",IF(ISBLANK(F14),"NULL", CONCATENATE("'",F14,"'")),"),")</f>
        <v>('CHS', 'Charleston International Airport', 'Charleston', 'SC', NULL),</v>
      </c>
    </row>
    <row r="15" customFormat="false" ht="24.45" hidden="false" customHeight="false" outlineLevel="0" collapsed="false">
      <c r="A15" s="1" t="n">
        <v>14</v>
      </c>
      <c r="B15" s="1" t="s">
        <v>116</v>
      </c>
      <c r="C15" s="1" t="s">
        <v>117</v>
      </c>
      <c r="D15" s="1" t="s">
        <v>118</v>
      </c>
      <c r="E15" s="1" t="s">
        <v>119</v>
      </c>
      <c r="H15" s="1" t="str">
        <f aca="false">CONCATENATE("(","'",B15,"', '",C15,"', ","'",D15,"', '",E15,"', ",IF(ISBLANK(F15),"NULL", CONCATENATE("'",F15,"'")),"),")</f>
        <v>('CLE', 'Cleveland Hopkins International Airport', 'Cleveland', 'OH', NULL),</v>
      </c>
    </row>
    <row r="16" customFormat="false" ht="24.45" hidden="false" customHeight="false" outlineLevel="0" collapsed="false">
      <c r="A16" s="1" t="n">
        <v>15</v>
      </c>
      <c r="B16" s="1" t="s">
        <v>120</v>
      </c>
      <c r="C16" s="1" t="s">
        <v>121</v>
      </c>
      <c r="D16" s="1" t="s">
        <v>122</v>
      </c>
      <c r="E16" s="1" t="s">
        <v>123</v>
      </c>
      <c r="H16" s="1" t="str">
        <f aca="false">CONCATENATE("(","'",B16,"', '",C16,"', ","'",D16,"', '",E16,"', ",IF(ISBLANK(F16),"NULL", CONCATENATE("'",F16,"'")),"),")</f>
        <v>('CLT', 'Charlotte Douglas International Airport', 'Charlotte', 'NC', NULL),</v>
      </c>
    </row>
    <row r="17" customFormat="false" ht="24.45" hidden="false" customHeight="false" outlineLevel="0" collapsed="false">
      <c r="A17" s="1" t="n">
        <v>16</v>
      </c>
      <c r="B17" s="1" t="s">
        <v>124</v>
      </c>
      <c r="C17" s="1" t="s">
        <v>125</v>
      </c>
      <c r="D17" s="1" t="s">
        <v>114</v>
      </c>
      <c r="E17" s="1" t="s">
        <v>126</v>
      </c>
      <c r="H17" s="1" t="str">
        <f aca="false">CONCATENATE("(","'",B17,"', '",C17,"', ","'",D17,"', '",E17,"', ",IF(ISBLANK(F17),"NULL", CONCATENATE("'",F17,"'")),"),")</f>
        <v>('CRW', 'Yeager Airport', 'Charleston', 'WV', NULL),</v>
      </c>
    </row>
    <row r="18" customFormat="false" ht="24.45" hidden="false" customHeight="false" outlineLevel="0" collapsed="false">
      <c r="A18" s="1" t="n">
        <v>17</v>
      </c>
      <c r="B18" s="1" t="s">
        <v>127</v>
      </c>
      <c r="C18" s="1" t="s">
        <v>128</v>
      </c>
      <c r="D18" s="1" t="s">
        <v>129</v>
      </c>
      <c r="E18" s="1" t="s">
        <v>130</v>
      </c>
      <c r="F18" s="1" t="s">
        <v>32</v>
      </c>
      <c r="H18" s="1" t="str">
        <f aca="false">CONCATENATE("(","'",B18,"', '",C18,"', ","'",D18,"', '",E18,"', ",IF(ISBLANK(F18),"NULL", CONCATENATE("'",F18,"'")),"),")</f>
        <v>('DAL', 'Dallas Love Field', 'Dallas', 'TX', 'port_7'),</v>
      </c>
    </row>
    <row r="19" customFormat="false" ht="24.45" hidden="false" customHeight="false" outlineLevel="0" collapsed="false">
      <c r="A19" s="1" t="n">
        <v>18</v>
      </c>
      <c r="B19" s="1" t="s">
        <v>131</v>
      </c>
      <c r="C19" s="1" t="s">
        <v>132</v>
      </c>
      <c r="D19" s="1" t="s">
        <v>133</v>
      </c>
      <c r="E19" s="1" t="s">
        <v>134</v>
      </c>
      <c r="F19" s="1" t="s">
        <v>33</v>
      </c>
      <c r="H19" s="1" t="str">
        <f aca="false">CONCATENATE("(","'",B19,"', '",C19,"', ","'",D19,"', '",E19,"', ",IF(ISBLANK(F19),"NULL", CONCATENATE("'",F19,"'")),"),")</f>
        <v>('DCA', 'Ronald Reagan Washington National Airport', 'Washington', 'DC', 'port_9'),</v>
      </c>
    </row>
    <row r="20" customFormat="false" ht="24.45" hidden="false" customHeight="false" outlineLevel="0" collapsed="false">
      <c r="A20" s="1" t="n">
        <v>19</v>
      </c>
      <c r="B20" s="1" t="s">
        <v>135</v>
      </c>
      <c r="C20" s="1" t="s">
        <v>136</v>
      </c>
      <c r="D20" s="1" t="s">
        <v>137</v>
      </c>
      <c r="E20" s="1" t="s">
        <v>138</v>
      </c>
      <c r="F20" s="1" t="s">
        <v>29</v>
      </c>
      <c r="H20" s="1" t="str">
        <f aca="false">CONCATENATE("(","'",B20,"', '",C20,"', ","'",D20,"', '",E20,"', ",IF(ISBLANK(F20),"NULL", CONCATENATE("'",F20,"'")),"),")</f>
        <v>('DEN', 'Denver International Airport', 'Denver', 'CO', 'port_3'),</v>
      </c>
    </row>
    <row r="21" customFormat="false" ht="24.45" hidden="false" customHeight="false" outlineLevel="0" collapsed="false">
      <c r="A21" s="1" t="n">
        <v>20</v>
      </c>
      <c r="B21" s="1" t="s">
        <v>139</v>
      </c>
      <c r="C21" s="1" t="s">
        <v>140</v>
      </c>
      <c r="D21" s="1" t="s">
        <v>129</v>
      </c>
      <c r="E21" s="1" t="s">
        <v>130</v>
      </c>
      <c r="F21" s="1" t="s">
        <v>28</v>
      </c>
      <c r="H21" s="1" t="str">
        <f aca="false">CONCATENATE("(","'",B21,"', '",C21,"', ","'",D21,"', '",E21,"', ",IF(ISBLANK(F21),"NULL", CONCATENATE("'",F21,"'")),"),")</f>
        <v>('DFW', 'Dallas-Fort Worth International Airport', 'Dallas', 'TX', 'port_2'),</v>
      </c>
    </row>
    <row r="22" customFormat="false" ht="24.45" hidden="false" customHeight="false" outlineLevel="0" collapsed="false">
      <c r="A22" s="1" t="n">
        <v>21</v>
      </c>
      <c r="B22" s="1" t="s">
        <v>141</v>
      </c>
      <c r="C22" s="1" t="s">
        <v>142</v>
      </c>
      <c r="D22" s="1" t="s">
        <v>143</v>
      </c>
      <c r="E22" s="1" t="s">
        <v>144</v>
      </c>
      <c r="H22" s="1" t="str">
        <f aca="false">CONCATENATE("(","'",B22,"', '",C22,"', ","'",D22,"', '",E22,"', ",IF(ISBLANK(F22),"NULL", CONCATENATE("'",F22,"'")),"),")</f>
        <v>('DSM', 'Des Moines International Airport', 'Des Moines', 'IA', NULL),</v>
      </c>
    </row>
    <row r="23" customFormat="false" ht="24.45" hidden="false" customHeight="false" outlineLevel="0" collapsed="false">
      <c r="A23" s="1" t="n">
        <v>22</v>
      </c>
      <c r="B23" s="1" t="s">
        <v>145</v>
      </c>
      <c r="C23" s="1" t="s">
        <v>146</v>
      </c>
      <c r="D23" s="1" t="s">
        <v>147</v>
      </c>
      <c r="E23" s="1" t="s">
        <v>148</v>
      </c>
      <c r="H23" s="1" t="str">
        <f aca="false">CONCATENATE("(","'",B23,"', '",C23,"', ","'",D23,"', '",E23,"', ",IF(ISBLANK(F23),"NULL", CONCATENATE("'",F23,"'")),"),")</f>
        <v>('DTW', 'Detroit Metro Wayne County Airport', 'Detroit', 'MI', NULL),</v>
      </c>
    </row>
    <row r="24" customFormat="false" ht="24.45" hidden="false" customHeight="false" outlineLevel="0" collapsed="false">
      <c r="A24" s="1" t="n">
        <v>23</v>
      </c>
      <c r="B24" s="1" t="s">
        <v>149</v>
      </c>
      <c r="C24" s="1" t="s">
        <v>150</v>
      </c>
      <c r="D24" s="1" t="s">
        <v>151</v>
      </c>
      <c r="E24" s="1" t="s">
        <v>152</v>
      </c>
      <c r="H24" s="1" t="str">
        <f aca="false">CONCATENATE("(","'",B24,"', '",C24,"', ","'",D24,"', '",E24,"', ",IF(ISBLANK(F24),"NULL", CONCATENATE("'",F24,"'")),"),")</f>
        <v>('EWR', 'Newark Liberty International Airport', 'Newark', 'NJ', NULL),</v>
      </c>
    </row>
    <row r="25" customFormat="false" ht="24.45" hidden="false" customHeight="false" outlineLevel="0" collapsed="false">
      <c r="A25" s="1" t="n">
        <v>24</v>
      </c>
      <c r="B25" s="1" t="s">
        <v>153</v>
      </c>
      <c r="C25" s="1" t="s">
        <v>154</v>
      </c>
      <c r="D25" s="1" t="s">
        <v>155</v>
      </c>
      <c r="E25" s="1" t="s">
        <v>156</v>
      </c>
      <c r="H25" s="1" t="str">
        <f aca="false">CONCATENATE("(","'",B25,"', '",C25,"', ","'",D25,"', '",E25,"', ",IF(ISBLANK(F25),"NULL", CONCATENATE("'",F25,"'")),"),")</f>
        <v>('FAR', 'Hector International Airport', 'Fargo', 'ND', NULL),</v>
      </c>
    </row>
    <row r="26" customFormat="false" ht="24.45" hidden="false" customHeight="false" outlineLevel="0" collapsed="false">
      <c r="A26" s="1" t="n">
        <v>25</v>
      </c>
      <c r="B26" s="1" t="s">
        <v>157</v>
      </c>
      <c r="C26" s="1" t="s">
        <v>158</v>
      </c>
      <c r="D26" s="1" t="s">
        <v>159</v>
      </c>
      <c r="E26" s="1" t="s">
        <v>160</v>
      </c>
      <c r="H26" s="1" t="str">
        <f aca="false">CONCATENATE("(","'",B26,"', '",C26,"', ","'",D26,"', '",E26,"', ",IF(ISBLANK(F26),"NULL", CONCATENATE("'",F26,"'")),"),")</f>
        <v>('FSD', 'Joe Foss Field', 'Sioux Falls', 'SD', NULL),</v>
      </c>
    </row>
    <row r="27" customFormat="false" ht="24.45" hidden="false" customHeight="false" outlineLevel="0" collapsed="false">
      <c r="A27" s="1" t="n">
        <v>26</v>
      </c>
      <c r="B27" s="1" t="s">
        <v>161</v>
      </c>
      <c r="C27" s="1" t="s">
        <v>162</v>
      </c>
      <c r="D27" s="1" t="s">
        <v>163</v>
      </c>
      <c r="E27" s="1" t="s">
        <v>164</v>
      </c>
      <c r="H27" s="1" t="str">
        <f aca="false">CONCATENATE("(","'",B27,"', '",C27,"', ","'",D27,"', '",E27,"', ",IF(ISBLANK(F27),"NULL", CONCATENATE("'",F27,"'")),"),")</f>
        <v>('GSN', 'Saipan International Airport', 'Obyan Saipan Island', 'MP', NULL),</v>
      </c>
    </row>
    <row r="28" customFormat="false" ht="24.45" hidden="false" customHeight="false" outlineLevel="0" collapsed="false">
      <c r="A28" s="1" t="n">
        <v>27</v>
      </c>
      <c r="B28" s="1" t="s">
        <v>165</v>
      </c>
      <c r="C28" s="1" t="s">
        <v>166</v>
      </c>
      <c r="D28" s="1" t="s">
        <v>167</v>
      </c>
      <c r="E28" s="1" t="s">
        <v>168</v>
      </c>
      <c r="H28" s="1" t="str">
        <f aca="false">CONCATENATE("(","'",B28,"', '",C28,"', ","'",D28,"', '",E28,"', ",IF(ISBLANK(F28),"NULL", CONCATENATE("'",F28,"'")),"),")</f>
        <v>('GUM', 'Antonio B_Won Pat International Airport', 'Agana Tamuning', 'GU', NULL),</v>
      </c>
    </row>
    <row r="29" customFormat="false" ht="24.45" hidden="false" customHeight="false" outlineLevel="0" collapsed="false">
      <c r="A29" s="1" t="n">
        <v>28</v>
      </c>
      <c r="B29" s="1" t="s">
        <v>169</v>
      </c>
      <c r="C29" s="1" t="s">
        <v>170</v>
      </c>
      <c r="D29" s="1" t="s">
        <v>171</v>
      </c>
      <c r="E29" s="1" t="s">
        <v>172</v>
      </c>
      <c r="H29" s="1" t="str">
        <f aca="false">CONCATENATE("(","'",B29,"', '",C29,"', ","'",D29,"', '",E29,"', ",IF(ISBLANK(F29),"NULL", CONCATENATE("'",F29,"'")),"),")</f>
        <v>('HNL', 'Daniel K. Inouye International Airport', 'Honolulu Oahu', 'HI', NULL),</v>
      </c>
    </row>
    <row r="30" customFormat="false" ht="24.45" hidden="false" customHeight="false" outlineLevel="0" collapsed="false">
      <c r="A30" s="1" t="n">
        <v>29</v>
      </c>
      <c r="B30" s="1" t="s">
        <v>173</v>
      </c>
      <c r="C30" s="1" t="s">
        <v>174</v>
      </c>
      <c r="D30" s="1" t="s">
        <v>175</v>
      </c>
      <c r="E30" s="1" t="s">
        <v>130</v>
      </c>
      <c r="F30" s="1" t="s">
        <v>27</v>
      </c>
      <c r="H30" s="1" t="str">
        <f aca="false">CONCATENATE("(","'",B30,"', '",C30,"', ","'",D30,"', '",E30,"', ",IF(ISBLANK(F30),"NULL", CONCATENATE("'",F30,"'")),"),")</f>
        <v>('HOU', 'William P_Hobby Airport', 'Houston', 'TX', 'port_18'),</v>
      </c>
    </row>
    <row r="31" customFormat="false" ht="24.45" hidden="false" customHeight="false" outlineLevel="0" collapsed="false">
      <c r="A31" s="1" t="n">
        <v>30</v>
      </c>
      <c r="B31" s="1" t="s">
        <v>176</v>
      </c>
      <c r="C31" s="1" t="s">
        <v>177</v>
      </c>
      <c r="D31" s="1" t="s">
        <v>133</v>
      </c>
      <c r="E31" s="1" t="s">
        <v>134</v>
      </c>
      <c r="F31" s="1" t="s">
        <v>22</v>
      </c>
      <c r="H31" s="1" t="str">
        <f aca="false">CONCATENATE("(","'",B31,"', '",C31,"', ","'",D31,"', '",E31,"', ",IF(ISBLANK(F31),"NULL", CONCATENATE("'",F31,"'")),"),")</f>
        <v>('IAD', 'Washington Dulles International Airport', 'Washington', 'DC', 'port_11'),</v>
      </c>
    </row>
    <row r="32" customFormat="false" ht="24.45" hidden="false" customHeight="false" outlineLevel="0" collapsed="false">
      <c r="A32" s="1" t="n">
        <v>31</v>
      </c>
      <c r="B32" s="1" t="s">
        <v>178</v>
      </c>
      <c r="C32" s="1" t="s">
        <v>179</v>
      </c>
      <c r="D32" s="1" t="s">
        <v>175</v>
      </c>
      <c r="E32" s="1" t="s">
        <v>130</v>
      </c>
      <c r="F32" s="1" t="s">
        <v>23</v>
      </c>
      <c r="H32" s="1" t="str">
        <f aca="false">CONCATENATE("(","'",B32,"', '",C32,"', ","'",D32,"', '",E32,"', ",IF(ISBLANK(F32),"NULL", CONCATENATE("'",F32,"'")),"),")</f>
        <v>('IAH', 'George Bush Intercontinental Houston Airport', 'Houston', 'TX', 'port_13'),</v>
      </c>
    </row>
    <row r="33" customFormat="false" ht="24.45" hidden="false" customHeight="false" outlineLevel="0" collapsed="false">
      <c r="A33" s="1" t="n">
        <v>32</v>
      </c>
      <c r="B33" s="1" t="s">
        <v>180</v>
      </c>
      <c r="C33" s="1" t="s">
        <v>181</v>
      </c>
      <c r="D33" s="1" t="s">
        <v>182</v>
      </c>
      <c r="E33" s="1" t="s">
        <v>183</v>
      </c>
      <c r="H33" s="1" t="str">
        <f aca="false">CONCATENATE("(","'",B33,"', '",C33,"', ","'",D33,"', '",E33,"', ",IF(ISBLANK(F33),"NULL", CONCATENATE("'",F33,"'")),"),")</f>
        <v>('ICT', 'Wichita Dwight D_Eisenhower National Airport ', 'Wichita', 'KS', NULL),</v>
      </c>
    </row>
    <row r="34" customFormat="false" ht="24.45" hidden="false" customHeight="false" outlineLevel="0" collapsed="false">
      <c r="A34" s="1" t="n">
        <v>33</v>
      </c>
      <c r="B34" s="1" t="s">
        <v>184</v>
      </c>
      <c r="C34" s="1" t="s">
        <v>185</v>
      </c>
      <c r="D34" s="1" t="s">
        <v>186</v>
      </c>
      <c r="E34" s="1" t="s">
        <v>187</v>
      </c>
      <c r="H34" s="1" t="str">
        <f aca="false">CONCATENATE("(","'",B34,"', '",C34,"', ","'",D34,"', '",E34,"', ",IF(ISBLANK(F34),"NULL", CONCATENATE("'",F34,"'")),"),")</f>
        <v>('ILG', 'Wilmington Airport', 'Wilmington', 'DE', NULL),</v>
      </c>
    </row>
    <row r="35" customFormat="false" ht="24.45" hidden="false" customHeight="false" outlineLevel="0" collapsed="false">
      <c r="A35" s="1" t="n">
        <v>34</v>
      </c>
      <c r="B35" s="1" t="s">
        <v>188</v>
      </c>
      <c r="C35" s="1" t="s">
        <v>189</v>
      </c>
      <c r="D35" s="1" t="s">
        <v>190</v>
      </c>
      <c r="E35" s="1" t="s">
        <v>191</v>
      </c>
      <c r="H35" s="1" t="str">
        <f aca="false">CONCATENATE("(","'",B35,"', '",C35,"', ","'",D35,"', '",E35,"', ",IF(ISBLANK(F35),"NULL", CONCATENATE("'",F35,"'")),"),")</f>
        <v>('IND', 'Indianapolis International Airport', 'Indianapolis', 'IN', NULL),</v>
      </c>
    </row>
    <row r="36" customFormat="false" ht="24.45" hidden="false" customHeight="false" outlineLevel="0" collapsed="false">
      <c r="A36" s="1" t="n">
        <v>35</v>
      </c>
      <c r="B36" s="1" t="s">
        <v>192</v>
      </c>
      <c r="C36" s="1" t="s">
        <v>193</v>
      </c>
      <c r="D36" s="1" t="s">
        <v>194</v>
      </c>
      <c r="E36" s="1" t="s">
        <v>195</v>
      </c>
      <c r="F36" s="1" t="s">
        <v>24</v>
      </c>
      <c r="H36" s="1" t="str">
        <f aca="false">CONCATENATE("(","'",B36,"', '",C36,"', ","'",D36,"', '",E36,"', ",IF(ISBLANK(F36),"NULL", CONCATENATE("'",F36,"'")),"),")</f>
        <v>('ISP', 'Long Island MacArthur Airport', 'New York Islip', 'NY', 'port_14'),</v>
      </c>
    </row>
    <row r="37" customFormat="false" ht="24.45" hidden="false" customHeight="false" outlineLevel="0" collapsed="false">
      <c r="A37" s="1" t="n">
        <v>36</v>
      </c>
      <c r="B37" s="1" t="s">
        <v>196</v>
      </c>
      <c r="C37" s="1" t="s">
        <v>197</v>
      </c>
      <c r="D37" s="1" t="s">
        <v>198</v>
      </c>
      <c r="E37" s="1" t="s">
        <v>199</v>
      </c>
      <c r="H37" s="1" t="str">
        <f aca="false">CONCATENATE("(","'",B37,"', '",C37,"', ","'",D37,"', '",E37,"', ",IF(ISBLANK(F37),"NULL", CONCATENATE("'",F37,"'")),"),")</f>
        <v>('JAC', 'Jackson Hole Airport', 'Jackson', 'WY', NULL),</v>
      </c>
    </row>
    <row r="38" customFormat="false" ht="24.45" hidden="false" customHeight="false" outlineLevel="0" collapsed="false">
      <c r="A38" s="1" t="n">
        <v>37</v>
      </c>
      <c r="B38" s="1" t="s">
        <v>200</v>
      </c>
      <c r="C38" s="1" t="s">
        <v>201</v>
      </c>
      <c r="D38" s="1" t="s">
        <v>198</v>
      </c>
      <c r="E38" s="1" t="s">
        <v>202</v>
      </c>
      <c r="H38" s="1" t="str">
        <f aca="false">CONCATENATE("(","'",B38,"', '",C38,"', ","'",D38,"', '",E38,"', ",IF(ISBLANK(F38),"NULL", CONCATENATE("'",F38,"'")),"),")</f>
        <v>('JAN', 'Jackson_Medgar Wiley Evers International Airport', 'Jackson', 'MS', NULL),</v>
      </c>
    </row>
    <row r="39" customFormat="false" ht="24.45" hidden="false" customHeight="false" outlineLevel="0" collapsed="false">
      <c r="A39" s="1" t="n">
        <v>38</v>
      </c>
      <c r="B39" s="1" t="s">
        <v>203</v>
      </c>
      <c r="C39" s="1" t="s">
        <v>204</v>
      </c>
      <c r="D39" s="1" t="s">
        <v>205</v>
      </c>
      <c r="E39" s="1" t="s">
        <v>195</v>
      </c>
      <c r="F39" s="1" t="s">
        <v>25</v>
      </c>
      <c r="H39" s="1" t="str">
        <f aca="false">CONCATENATE("(","'",B39,"', '",C39,"', ","'",D39,"', '",E39,"', ",IF(ISBLANK(F39),"NULL", CONCATENATE("'",F39,"'")),"),")</f>
        <v>('JFK', 'John F_Kennedy International Airport ', 'New York', 'NY', 'port_15'),</v>
      </c>
    </row>
    <row r="40" customFormat="false" ht="24.45" hidden="false" customHeight="false" outlineLevel="0" collapsed="false">
      <c r="A40" s="1" t="n">
        <v>39</v>
      </c>
      <c r="B40" s="1" t="s">
        <v>206</v>
      </c>
      <c r="C40" s="1" t="s">
        <v>207</v>
      </c>
      <c r="D40" s="1" t="s">
        <v>208</v>
      </c>
      <c r="E40" s="1" t="s">
        <v>209</v>
      </c>
      <c r="H40" s="1" t="str">
        <f aca="false">CONCATENATE("(","'",B40,"', '",C40,"', ","'",D40,"', '",E40,"', ",IF(ISBLANK(F40),"NULL", CONCATENATE("'",F40,"'")),"),")</f>
        <v>('LAS', 'Harry Reid International Airport', 'Las Vegas', 'NV', NULL),</v>
      </c>
    </row>
    <row r="41" customFormat="false" ht="24.45" hidden="false" customHeight="false" outlineLevel="0" collapsed="false">
      <c r="A41" s="1" t="n">
        <v>40</v>
      </c>
      <c r="B41" s="1" t="s">
        <v>210</v>
      </c>
      <c r="C41" s="1" t="s">
        <v>211</v>
      </c>
      <c r="D41" s="1" t="s">
        <v>212</v>
      </c>
      <c r="E41" s="1" t="s">
        <v>213</v>
      </c>
      <c r="F41" s="1" t="s">
        <v>31</v>
      </c>
      <c r="H41" s="1" t="str">
        <f aca="false">CONCATENATE("(","'",B41,"', '",C41,"', ","'",D41,"', '",E41,"', ",IF(ISBLANK(F41),"NULL", CONCATENATE("'",F41,"'")),"),")</f>
        <v>('LAX', 'Los Angeles International Airport', 'Los Angeles', 'CA', 'port_5'),</v>
      </c>
    </row>
    <row r="42" customFormat="false" ht="24.45" hidden="false" customHeight="false" outlineLevel="0" collapsed="false">
      <c r="A42" s="1" t="n">
        <v>41</v>
      </c>
      <c r="B42" s="1" t="s">
        <v>214</v>
      </c>
      <c r="C42" s="1" t="s">
        <v>215</v>
      </c>
      <c r="D42" s="1" t="s">
        <v>205</v>
      </c>
      <c r="E42" s="1" t="s">
        <v>195</v>
      </c>
      <c r="H42" s="1" t="str">
        <f aca="false">CONCATENATE("(","'",B42,"', '",C42,"', ","'",D42,"', '",E42,"', ",IF(ISBLANK(F42),"NULL", CONCATENATE("'",F42,"'")),"),")</f>
        <v>('LGA', 'LaGuardia Airport', 'New York', 'NY', NULL),</v>
      </c>
    </row>
    <row r="43" customFormat="false" ht="24.45" hidden="false" customHeight="false" outlineLevel="0" collapsed="false">
      <c r="A43" s="1" t="n">
        <v>42</v>
      </c>
      <c r="B43" s="1" t="s">
        <v>216</v>
      </c>
      <c r="C43" s="1" t="s">
        <v>217</v>
      </c>
      <c r="D43" s="1" t="s">
        <v>218</v>
      </c>
      <c r="E43" s="1" t="s">
        <v>219</v>
      </c>
      <c r="H43" s="1" t="str">
        <f aca="false">CONCATENATE("(","'",B43,"', '",C43,"', ","'",D43,"', '",E43,"', ",IF(ISBLANK(F43),"NULL", CONCATENATE("'",F43,"'")),"),")</f>
        <v>('LIT', 'Bill and Hillary Clinton National Airport', 'Little Rock', 'AR', NULL),</v>
      </c>
    </row>
    <row r="44" customFormat="false" ht="24.45" hidden="false" customHeight="false" outlineLevel="0" collapsed="false">
      <c r="A44" s="1" t="n">
        <v>43</v>
      </c>
      <c r="B44" s="1" t="s">
        <v>220</v>
      </c>
      <c r="C44" s="1" t="s">
        <v>221</v>
      </c>
      <c r="D44" s="1" t="s">
        <v>222</v>
      </c>
      <c r="E44" s="1" t="s">
        <v>223</v>
      </c>
      <c r="H44" s="1" t="str">
        <f aca="false">CONCATENATE("(","'",B44,"', '",C44,"', ","'",D44,"', '",E44,"', ",IF(ISBLANK(F44),"NULL", CONCATENATE("'",F44,"'")),"),")</f>
        <v>('MCO', 'Orlando International Airport', 'Orlando', 'FL', NULL),</v>
      </c>
    </row>
    <row r="45" customFormat="false" ht="24.45" hidden="false" customHeight="false" outlineLevel="0" collapsed="false">
      <c r="A45" s="1" t="n">
        <v>44</v>
      </c>
      <c r="B45" s="1" t="s">
        <v>224</v>
      </c>
      <c r="C45" s="1" t="s">
        <v>225</v>
      </c>
      <c r="D45" s="1" t="s">
        <v>226</v>
      </c>
      <c r="E45" s="1" t="s">
        <v>227</v>
      </c>
      <c r="H45" s="1" t="str">
        <f aca="false">CONCATENATE("(","'",B45,"', '",C45,"', ","'",D45,"', '",E45,"', ",IF(ISBLANK(F45),"NULL", CONCATENATE("'",F45,"'")),"),")</f>
        <v>('MDW', 'Chicago Midway International Airport', 'Chicago', 'IL', NULL),</v>
      </c>
    </row>
    <row r="46" customFormat="false" ht="24.45" hidden="false" customHeight="false" outlineLevel="0" collapsed="false">
      <c r="A46" s="1" t="n">
        <v>45</v>
      </c>
      <c r="B46" s="1" t="s">
        <v>228</v>
      </c>
      <c r="C46" s="1" t="s">
        <v>229</v>
      </c>
      <c r="D46" s="1" t="s">
        <v>230</v>
      </c>
      <c r="E46" s="1" t="s">
        <v>231</v>
      </c>
      <c r="H46" s="1" t="str">
        <f aca="false">CONCATENATE("(","'",B46,"', '",C46,"', ","'",D46,"', '",E46,"', ",IF(ISBLANK(F46),"NULL", CONCATENATE("'",F46,"'")),"),")</f>
        <v>('MHT', 'Manchester_Boston Regional Airport', 'Manchester', 'NH', NULL),</v>
      </c>
    </row>
    <row r="47" customFormat="false" ht="24.45" hidden="false" customHeight="false" outlineLevel="0" collapsed="false">
      <c r="A47" s="1" t="n">
        <v>46</v>
      </c>
      <c r="B47" s="1" t="s">
        <v>232</v>
      </c>
      <c r="C47" s="1" t="s">
        <v>233</v>
      </c>
      <c r="D47" s="1" t="s">
        <v>234</v>
      </c>
      <c r="E47" s="1" t="s">
        <v>235</v>
      </c>
      <c r="H47" s="1" t="str">
        <f aca="false">CONCATENATE("(","'",B47,"', '",C47,"', ","'",D47,"', '",E47,"', ",IF(ISBLANK(F47),"NULL", CONCATENATE("'",F47,"'")),"),")</f>
        <v>('MKE', 'Milwaukee Mitchell International Airport', 'Milwaukee', 'WI', NULL),</v>
      </c>
    </row>
    <row r="48" customFormat="false" ht="24.45" hidden="false" customHeight="false" outlineLevel="0" collapsed="false">
      <c r="A48" s="1" t="n">
        <v>47</v>
      </c>
      <c r="B48" s="1" t="s">
        <v>236</v>
      </c>
      <c r="C48" s="1" t="s">
        <v>237</v>
      </c>
      <c r="D48" s="1" t="s">
        <v>70</v>
      </c>
      <c r="E48" s="1" t="s">
        <v>71</v>
      </c>
      <c r="H48" s="1" t="str">
        <f aca="false">CONCATENATE("(","'",B48,"', '",C48,"', ","'",D48,"', '",E48,"', ",IF(ISBLANK(F48),"NULL", CONCATENATE("'",F48,"'")),"),")</f>
        <v>('MRI', 'Merrill Field', 'Anchorage', 'AK', NULL),</v>
      </c>
    </row>
    <row r="49" customFormat="false" ht="24.45" hidden="false" customHeight="false" outlineLevel="0" collapsed="false">
      <c r="A49" s="1" t="n">
        <v>48</v>
      </c>
      <c r="B49" s="1" t="s">
        <v>238</v>
      </c>
      <c r="C49" s="1" t="s">
        <v>239</v>
      </c>
      <c r="D49" s="1" t="s">
        <v>240</v>
      </c>
      <c r="E49" s="1" t="s">
        <v>241</v>
      </c>
      <c r="H49" s="1" t="str">
        <f aca="false">CONCATENATE("(","'",B49,"', '",C49,"', ","'",D49,"', '",E49,"', ",IF(ISBLANK(F49),"NULL", CONCATENATE("'",F49,"'")),"),")</f>
        <v>('MSP', 'Minneapolis_St_Paul International Wold_Chamberlain Airport', 'Minneapolis Saint Paul', 'MN', NULL),</v>
      </c>
    </row>
    <row r="50" customFormat="false" ht="24.45" hidden="false" customHeight="false" outlineLevel="0" collapsed="false">
      <c r="A50" s="1" t="n">
        <v>49</v>
      </c>
      <c r="B50" s="1" t="s">
        <v>242</v>
      </c>
      <c r="C50" s="1" t="s">
        <v>243</v>
      </c>
      <c r="D50" s="1" t="s">
        <v>244</v>
      </c>
      <c r="E50" s="1" t="s">
        <v>245</v>
      </c>
      <c r="H50" s="1" t="str">
        <f aca="false">CONCATENATE("(","'",B50,"', '",C50,"', ","'",D50,"', '",E50,"', ",IF(ISBLANK(F50),"NULL", CONCATENATE("'",F50,"'")),"),")</f>
        <v>('MSY', 'Louis Armstrong New Orleans International Airport', 'New Orleans', 'LA', NULL),</v>
      </c>
    </row>
    <row r="51" customFormat="false" ht="24.45" hidden="false" customHeight="false" outlineLevel="0" collapsed="false">
      <c r="A51" s="1" t="n">
        <v>50</v>
      </c>
      <c r="B51" s="1" t="s">
        <v>246</v>
      </c>
      <c r="C51" s="1" t="s">
        <v>247</v>
      </c>
      <c r="D51" s="1" t="s">
        <v>248</v>
      </c>
      <c r="E51" s="1" t="s">
        <v>249</v>
      </c>
      <c r="H51" s="1" t="str">
        <f aca="false">CONCATENATE("(","'",B51,"', '",C51,"', ","'",D51,"', '",E51,"', ",IF(ISBLANK(F51),"NULL", CONCATENATE("'",F51,"'")),"),")</f>
        <v>('OKC', 'Will Rogers World Airport', 'Oklahoma City', 'OK', NULL),</v>
      </c>
    </row>
    <row r="52" customFormat="false" ht="24.45" hidden="false" customHeight="false" outlineLevel="0" collapsed="false">
      <c r="A52" s="1" t="n">
        <v>51</v>
      </c>
      <c r="B52" s="1" t="s">
        <v>250</v>
      </c>
      <c r="C52" s="1" t="s">
        <v>251</v>
      </c>
      <c r="D52" s="1" t="s">
        <v>252</v>
      </c>
      <c r="E52" s="1" t="s">
        <v>253</v>
      </c>
      <c r="H52" s="1" t="str">
        <f aca="false">CONCATENATE("(","'",B52,"', '",C52,"', ","'",D52,"', '",E52,"', ",IF(ISBLANK(F52),"NULL", CONCATENATE("'",F52,"'")),"),")</f>
        <v>('OMA', 'Eppley Airfield', 'Omaha', 'NE', NULL),</v>
      </c>
    </row>
    <row r="53" customFormat="false" ht="24.45" hidden="false" customHeight="false" outlineLevel="0" collapsed="false">
      <c r="A53" s="1" t="n">
        <v>52</v>
      </c>
      <c r="B53" s="1" t="s">
        <v>254</v>
      </c>
      <c r="C53" s="1" t="s">
        <v>255</v>
      </c>
      <c r="D53" s="1" t="s">
        <v>226</v>
      </c>
      <c r="E53" s="1" t="s">
        <v>227</v>
      </c>
      <c r="F53" s="1" t="s">
        <v>30</v>
      </c>
      <c r="H53" s="1" t="str">
        <f aca="false">CONCATENATE("(","'",B53,"', '",C53,"', ","'",D53,"', '",E53,"', ",IF(ISBLANK(F53),"NULL", CONCATENATE("'",F53,"'")),"),")</f>
        <v>('ORD', 'O_Hare International Airport', 'Chicago', 'IL', 'port_4'),</v>
      </c>
    </row>
    <row r="54" customFormat="false" ht="24.45" hidden="false" customHeight="false" outlineLevel="0" collapsed="false">
      <c r="A54" s="1" t="n">
        <v>53</v>
      </c>
      <c r="B54" s="1" t="s">
        <v>256</v>
      </c>
      <c r="C54" s="1" t="s">
        <v>257</v>
      </c>
      <c r="D54" s="1" t="s">
        <v>258</v>
      </c>
      <c r="E54" s="1" t="s">
        <v>259</v>
      </c>
      <c r="H54" s="1" t="str">
        <f aca="false">CONCATENATE("(","'",B54,"', '",C54,"', ","'",D54,"', '",E54,"', ",IF(ISBLANK(F54),"NULL", CONCATENATE("'",F54,"'")),"),")</f>
        <v>('PDX', 'Portland International Airport', 'Portland', 'OR', NULL),</v>
      </c>
    </row>
    <row r="55" customFormat="false" ht="24.45" hidden="false" customHeight="false" outlineLevel="0" collapsed="false">
      <c r="A55" s="1" t="n">
        <v>54</v>
      </c>
      <c r="B55" s="1" t="s">
        <v>260</v>
      </c>
      <c r="C55" s="1" t="s">
        <v>261</v>
      </c>
      <c r="D55" s="1" t="s">
        <v>262</v>
      </c>
      <c r="E55" s="1" t="s">
        <v>263</v>
      </c>
      <c r="H55" s="1" t="str">
        <f aca="false">CONCATENATE("(","'",B55,"', '",C55,"', ","'",D55,"', '",E55,"', ",IF(ISBLANK(F55),"NULL", CONCATENATE("'",F55,"'")),"),")</f>
        <v>('PHL', 'Philadelphia International Airport', 'Philadelphia', 'PA', NULL),</v>
      </c>
    </row>
    <row r="56" customFormat="false" ht="24.45" hidden="false" customHeight="false" outlineLevel="0" collapsed="false">
      <c r="A56" s="1" t="n">
        <v>55</v>
      </c>
      <c r="B56" s="1" t="s">
        <v>264</v>
      </c>
      <c r="C56" s="1" t="s">
        <v>265</v>
      </c>
      <c r="D56" s="1" t="s">
        <v>266</v>
      </c>
      <c r="E56" s="1" t="s">
        <v>267</v>
      </c>
      <c r="H56" s="1" t="str">
        <f aca="false">CONCATENATE("(","'",B56,"', '",C56,"', ","'",D56,"', '",E56,"', ",IF(ISBLANK(F56),"NULL", CONCATENATE("'",F56,"'")),"),")</f>
        <v>('PHX', 'Phoenix Sky Harbor International Airport', 'Phoenix', 'AZ', NULL),</v>
      </c>
    </row>
    <row r="57" customFormat="false" ht="24.45" hidden="false" customHeight="false" outlineLevel="0" collapsed="false">
      <c r="A57" s="1" t="n">
        <v>56</v>
      </c>
      <c r="B57" s="1" t="s">
        <v>268</v>
      </c>
      <c r="C57" s="1" t="s">
        <v>269</v>
      </c>
      <c r="D57" s="1" t="s">
        <v>270</v>
      </c>
      <c r="E57" s="1" t="s">
        <v>271</v>
      </c>
      <c r="H57" s="1" t="str">
        <f aca="false">CONCATENATE("(","'",B57,"', '",C57,"', ","'",D57,"', '",E57,"', ",IF(ISBLANK(F57),"NULL", CONCATENATE("'",F57,"'")),"),")</f>
        <v>('PVD', 'Rhode Island T_F_Green International Airport', 'Providence', 'RI', NULL),</v>
      </c>
    </row>
    <row r="58" customFormat="false" ht="24.45" hidden="false" customHeight="false" outlineLevel="0" collapsed="false">
      <c r="A58" s="1" t="n">
        <v>57</v>
      </c>
      <c r="B58" s="1" t="s">
        <v>272</v>
      </c>
      <c r="C58" s="1" t="s">
        <v>273</v>
      </c>
      <c r="D58" s="1" t="s">
        <v>258</v>
      </c>
      <c r="E58" s="1" t="s">
        <v>274</v>
      </c>
      <c r="H58" s="1" t="str">
        <f aca="false">CONCATENATE("(","'",B58,"', '",C58,"', ","'",D58,"', '",E58,"', ",IF(ISBLANK(F58),"NULL", CONCATENATE("'",F58,"'")),"),")</f>
        <v>('PWM', 'Portland International Jetport', 'Portland', 'ME', NULL),</v>
      </c>
    </row>
    <row r="59" customFormat="false" ht="24.45" hidden="false" customHeight="false" outlineLevel="0" collapsed="false">
      <c r="A59" s="1" t="n">
        <v>58</v>
      </c>
      <c r="B59" s="1" t="s">
        <v>275</v>
      </c>
      <c r="C59" s="1" t="s">
        <v>276</v>
      </c>
      <c r="D59" s="1" t="s">
        <v>277</v>
      </c>
      <c r="E59" s="1" t="s">
        <v>278</v>
      </c>
      <c r="H59" s="1" t="str">
        <f aca="false">CONCATENATE("(","'",B59,"', '",C59,"', ","'",D59,"', '",E59,"', ",IF(ISBLANK(F59),"NULL", CONCATENATE("'",F59,"'")),"),")</f>
        <v>('SDF', 'Louisville International Airport', 'Louisville', 'KY', NULL),</v>
      </c>
    </row>
    <row r="60" customFormat="false" ht="24.45" hidden="false" customHeight="false" outlineLevel="0" collapsed="false">
      <c r="A60" s="1" t="n">
        <v>59</v>
      </c>
      <c r="B60" s="1" t="s">
        <v>279</v>
      </c>
      <c r="C60" s="1" t="s">
        <v>280</v>
      </c>
      <c r="D60" s="1" t="s">
        <v>281</v>
      </c>
      <c r="E60" s="1" t="s">
        <v>83</v>
      </c>
      <c r="F60" s="1" t="s">
        <v>26</v>
      </c>
      <c r="H60" s="1" t="str">
        <f aca="false">CONCATENATE("(","'",B60,"', '",C60,"', ","'",D60,"', '",E60,"', ",IF(ISBLANK(F60),"NULL", CONCATENATE("'",F60,"'")),"),")</f>
        <v>('SEA', 'Seattle‚ÄìTacoma International Airport', 'Seattle Tacoma', 'WA', 'port_17'),</v>
      </c>
    </row>
    <row r="61" customFormat="false" ht="24.45" hidden="false" customHeight="false" outlineLevel="0" collapsed="false">
      <c r="A61" s="1" t="n">
        <v>60</v>
      </c>
      <c r="B61" s="1" t="s">
        <v>282</v>
      </c>
      <c r="C61" s="1" t="s">
        <v>283</v>
      </c>
      <c r="D61" s="1" t="s">
        <v>284</v>
      </c>
      <c r="E61" s="1" t="s">
        <v>285</v>
      </c>
      <c r="H61" s="1" t="str">
        <f aca="false">CONCATENATE("(","'",B61,"', '",C61,"', ","'",D61,"', '",E61,"', ",IF(ISBLANK(F61),"NULL", CONCATENATE("'",F61,"'")),"),")</f>
        <v>('SJU', 'Luis Munoz Marin International Airport', 'San Juan Carolina', 'PR', NULL),</v>
      </c>
    </row>
    <row r="62" customFormat="false" ht="24.45" hidden="false" customHeight="false" outlineLevel="0" collapsed="false">
      <c r="A62" s="1" t="n">
        <v>61</v>
      </c>
      <c r="B62" s="1" t="s">
        <v>286</v>
      </c>
      <c r="C62" s="1" t="s">
        <v>287</v>
      </c>
      <c r="D62" s="1" t="s">
        <v>288</v>
      </c>
      <c r="E62" s="1" t="s">
        <v>289</v>
      </c>
      <c r="H62" s="1" t="str">
        <f aca="false">CONCATENATE("(","'",B62,"', '",C62,"', ","'",D62,"', '",E62,"', ",IF(ISBLANK(F62),"NULL", CONCATENATE("'",F62,"'")),"),")</f>
        <v>('SLC', 'Salt Lake City International Airport', 'Salt Lake City', 'UT', NULL),</v>
      </c>
    </row>
    <row r="63" customFormat="false" ht="24.45" hidden="false" customHeight="false" outlineLevel="0" collapsed="false">
      <c r="A63" s="1" t="n">
        <v>62</v>
      </c>
      <c r="B63" s="1" t="s">
        <v>290</v>
      </c>
      <c r="C63" s="1" t="s">
        <v>291</v>
      </c>
      <c r="D63" s="1" t="s">
        <v>292</v>
      </c>
      <c r="E63" s="1" t="s">
        <v>293</v>
      </c>
      <c r="H63" s="1" t="str">
        <f aca="false">CONCATENATE("(","'",B63,"', '",C63,"', ","'",D63,"', '",E63,"', ",IF(ISBLANK(F63),"NULL", CONCATENATE("'",F63,"'")),"),")</f>
        <v>('STL', 'St_Louis Lambert International Airport', 'Saint Louis', 'MO', NULL),</v>
      </c>
    </row>
    <row r="64" customFormat="false" ht="24.45" hidden="false" customHeight="false" outlineLevel="0" collapsed="false">
      <c r="A64" s="1" t="n">
        <v>63</v>
      </c>
      <c r="B64" s="1" t="s">
        <v>294</v>
      </c>
      <c r="C64" s="1" t="s">
        <v>295</v>
      </c>
      <c r="D64" s="1" t="s">
        <v>296</v>
      </c>
      <c r="E64" s="1" t="s">
        <v>297</v>
      </c>
      <c r="H64" s="1" t="str">
        <f aca="false">CONCATENATE("(","'",B64,"', '",C64,"', ","'",D64,"', '",E64,"', ",IF(ISBLANK(F64),"NULL", CONCATENATE("'",F64,"'")),"),")</f>
        <v>('STT', 'Cyril E_King Airport', 'Charlotte Amalie Saint Thomas', 'VI', NULL),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5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P2" activeCellId="0" sqref="P2"/>
    </sheetView>
  </sheetViews>
  <sheetFormatPr defaultColWidth="10.83984375" defaultRowHeight="39" zeroHeight="false" outlineLevelRow="0" outlineLevelCol="0"/>
  <cols>
    <col collapsed="false" customWidth="false" hidden="false" outlineLevel="0" max="1" min="1" style="1" width="10.83"/>
    <col collapsed="false" customWidth="true" hidden="false" outlineLevel="0" max="2" min="2" style="1" width="38.83"/>
    <col collapsed="false" customWidth="true" hidden="false" outlineLevel="0" max="3" min="3" style="1" width="37"/>
    <col collapsed="false" customWidth="true" hidden="false" outlineLevel="0" max="4" min="4" style="1" width="23.34"/>
    <col collapsed="false" customWidth="true" hidden="false" outlineLevel="0" max="5" min="5" style="1" width="21.5"/>
    <col collapsed="false" customWidth="true" hidden="false" outlineLevel="0" max="6" min="6" style="1" width="30.16"/>
    <col collapsed="false" customWidth="true" hidden="false" outlineLevel="0" max="7" min="7" style="1" width="21.66"/>
    <col collapsed="false" customWidth="true" hidden="false" outlineLevel="0" max="9" min="8" style="1" width="29.5"/>
    <col collapsed="false" customWidth="true" hidden="false" outlineLevel="0" max="10" min="10" style="1" width="14.33"/>
    <col collapsed="false" customWidth="true" hidden="false" outlineLevel="0" max="13" min="11" style="1" width="20.83"/>
    <col collapsed="false" customWidth="false" hidden="false" outlineLevel="0" max="15" min="14" style="1" width="10.83"/>
    <col collapsed="false" customWidth="true" hidden="false" outlineLevel="0" max="16" min="16" style="1" width="109.94"/>
    <col collapsed="false" customWidth="false" hidden="false" outlineLevel="0" max="17" min="17" style="1" width="10.83"/>
    <col collapsed="false" customWidth="true" hidden="false" outlineLevel="0" max="18" min="18" style="1" width="127.09"/>
    <col collapsed="false" customWidth="false" hidden="false" outlineLevel="0" max="19" min="19" style="1" width="10.83"/>
    <col collapsed="false" customWidth="true" hidden="false" outlineLevel="0" max="20" min="20" style="1" width="120.63"/>
    <col collapsed="false" customWidth="false" hidden="false" outlineLevel="0" max="21" min="21" style="1" width="10.83"/>
    <col collapsed="false" customWidth="true" hidden="false" outlineLevel="0" max="22" min="22" style="1" width="131.72"/>
    <col collapsed="false" customWidth="false" hidden="false" outlineLevel="0" max="23" min="23" style="1" width="10.83"/>
    <col collapsed="false" customWidth="true" hidden="false" outlineLevel="0" max="24" min="24" style="1" width="181.96"/>
    <col collapsed="false" customWidth="false" hidden="false" outlineLevel="0" max="25" min="25" style="1" width="10.83"/>
    <col collapsed="false" customWidth="true" hidden="false" outlineLevel="0" max="26" min="26" style="1" width="132.73"/>
    <col collapsed="false" customWidth="false" hidden="false" outlineLevel="0" max="1024" min="27" style="1" width="10.83"/>
  </cols>
  <sheetData>
    <row r="1" customFormat="false" ht="39" hidden="false" customHeight="true" outlineLevel="0" collapsed="false">
      <c r="A1" s="2" t="s">
        <v>0</v>
      </c>
      <c r="B1" s="2" t="s">
        <v>298</v>
      </c>
      <c r="C1" s="2" t="s">
        <v>299</v>
      </c>
      <c r="D1" s="2" t="s">
        <v>300</v>
      </c>
      <c r="E1" s="2" t="s">
        <v>63</v>
      </c>
      <c r="F1" s="2" t="s">
        <v>301</v>
      </c>
      <c r="G1" s="2" t="s">
        <v>302</v>
      </c>
      <c r="H1" s="2" t="s">
        <v>1</v>
      </c>
      <c r="I1" s="2" t="s">
        <v>34</v>
      </c>
      <c r="J1" s="2" t="s">
        <v>303</v>
      </c>
      <c r="K1" s="2" t="s">
        <v>304</v>
      </c>
      <c r="L1" s="2" t="s">
        <v>305</v>
      </c>
      <c r="M1" s="2" t="s">
        <v>306</v>
      </c>
      <c r="N1" s="3" t="s">
        <v>307</v>
      </c>
      <c r="P1" s="1" t="str">
        <f aca="false">CONCATENATE("insert into person (", B1, ", ", C1, ", " ,D1, ", ", E1, ", isPilot, isPassenger) values")</f>
        <v>insert into person (personID, first_name, last_name, locID, isPilot, isPassenger) values</v>
      </c>
      <c r="R1" s="1" t="str">
        <f aca="false">CONCATENATE("insert into pilot (", B1, ", ", F1, ", ", G1, ", ", H1, ", ", I1, ") values")</f>
        <v>insert into pilot (personID, taxID, experience, airlineID, tail_num) values</v>
      </c>
      <c r="T1" s="1" t="str">
        <f aca="false">CONCATENATE("insert into passenger (", B1, ", ", J1, ") values")</f>
        <v>insert into passenger (personID, miles) values</v>
      </c>
      <c r="V1" s="1" t="str">
        <f aca="false">CONCATENATE("insert into license (", F1, ", license) values")</f>
        <v>insert into license (taxID, license) values</v>
      </c>
      <c r="X1" s="1" t="str">
        <f aca="false">CONCATENATE("insert into license (", F1, ", license) values")</f>
        <v>insert into license (taxID, license) values</v>
      </c>
      <c r="Z1" s="1" t="str">
        <f aca="false">CONCATENATE("insert into license (", F1, ", license) values")</f>
        <v>insert into license (taxID, license) values</v>
      </c>
    </row>
    <row r="2" customFormat="false" ht="39" hidden="false" customHeight="true" outlineLevel="0" collapsed="false">
      <c r="A2" s="1" t="n">
        <v>1</v>
      </c>
      <c r="B2" s="1" t="s">
        <v>308</v>
      </c>
      <c r="C2" s="1" t="s">
        <v>309</v>
      </c>
      <c r="D2" s="1" t="s">
        <v>310</v>
      </c>
      <c r="E2" s="1" t="s">
        <v>12</v>
      </c>
      <c r="F2" s="1" t="s">
        <v>311</v>
      </c>
      <c r="G2" s="1" t="n">
        <v>31</v>
      </c>
      <c r="H2" s="1" t="s">
        <v>5</v>
      </c>
      <c r="I2" s="1" t="s">
        <v>43</v>
      </c>
      <c r="K2" s="1" t="s">
        <v>41</v>
      </c>
      <c r="P2" s="1" t="str">
        <f aca="false">CONCATENATE("(","'",B2,"', '",C2,"', ","'",D2,"', '",E2,"', ",IF(G2="","False","True"), ", ", ,IF(J2="","False","True"), "),")</f>
        <v>('p1', 'Jeanne', 'Nelson', 'plane_1', True, False),</v>
      </c>
      <c r="R2" s="1" t="str">
        <f aca="false">CONCATENATE("(","'",B2,"', '",F2,"', ", G2,", '", H2,"', '", I2, "'),")</f>
        <v>('p1', '330-12-6907', 31, 'Delta', 'n106js'),</v>
      </c>
      <c r="T2" s="1" t="str">
        <f aca="false">CONCATENATE("(","'",B2,"', ", J2, "),")</f>
        <v>('p1', ),</v>
      </c>
      <c r="V2" s="1" t="str">
        <f aca="false">CONCATENATE("(","'",F2,"', '", K2, "'),")</f>
        <v>('330-12-6907', 'jet'),</v>
      </c>
      <c r="X2" s="1" t="str">
        <f aca="false">CONCATENATE("(","'",F2,"', '", L2, "'),")</f>
        <v>('330-12-6907', ''),</v>
      </c>
      <c r="Z2" s="1" t="str">
        <f aca="false">CONCATENATE("(","'",F2,"', '", M2, "'),")</f>
        <v>('330-12-6907', ''),</v>
      </c>
    </row>
    <row r="3" customFormat="false" ht="39" hidden="false" customHeight="true" outlineLevel="0" collapsed="false">
      <c r="A3" s="1" t="n">
        <f aca="false">A2 + 1</f>
        <v>2</v>
      </c>
      <c r="B3" s="1" t="s">
        <v>312</v>
      </c>
      <c r="C3" s="1" t="s">
        <v>313</v>
      </c>
      <c r="D3" s="1" t="s">
        <v>314</v>
      </c>
      <c r="E3" s="1" t="s">
        <v>19</v>
      </c>
      <c r="F3" s="1" t="s">
        <v>315</v>
      </c>
      <c r="G3" s="1" t="n">
        <v>15</v>
      </c>
      <c r="H3" s="1" t="s">
        <v>8</v>
      </c>
      <c r="I3" s="1" t="s">
        <v>51</v>
      </c>
      <c r="K3" s="1" t="s">
        <v>41</v>
      </c>
      <c r="P3" s="1" t="str">
        <f aca="false">CONCATENATE("(","'",B3,"', '",C3,"', ","'",D3,"', '", E3,"', ",IF(G3="","False","True"), ", ", ,IF(J3="","False","True"), "),")</f>
        <v>('p10', 'Lawrence', 'Morgan', 'plane_9', True, False),</v>
      </c>
      <c r="R3" s="1" t="str">
        <f aca="false">CONCATENATE("(","'",B3,"', '",F3,"', ", G3,", '", H3,"', '", I3, "'),")</f>
        <v>('p10', '769-60-1266', 15, 'Southwest', 'n401fj'),</v>
      </c>
      <c r="T3" s="1" t="str">
        <f aca="false">CONCATENATE("(","'",B3,"', ", J3, "),")</f>
        <v>('p10', ),</v>
      </c>
      <c r="V3" s="1" t="str">
        <f aca="false">CONCATENATE("(","'",F3,"', '", K3, "'),")</f>
        <v>('769-60-1266', 'jet'),</v>
      </c>
      <c r="X3" s="1" t="str">
        <f aca="false">CONCATENATE("(","'",F3,"', '", L3, "'),")</f>
        <v>('769-60-1266', ''),</v>
      </c>
      <c r="Z3" s="1" t="str">
        <f aca="false">CONCATENATE("(","'",F3,"', '", M3, "'),")</f>
        <v>('769-60-1266', ''),</v>
      </c>
    </row>
    <row r="4" customFormat="false" ht="39" hidden="false" customHeight="true" outlineLevel="0" collapsed="false">
      <c r="A4" s="1" t="n">
        <f aca="false">A3 + 1</f>
        <v>3</v>
      </c>
      <c r="B4" s="1" t="s">
        <v>316</v>
      </c>
      <c r="C4" s="1" t="s">
        <v>317</v>
      </c>
      <c r="D4" s="1" t="s">
        <v>318</v>
      </c>
      <c r="E4" s="1" t="s">
        <v>19</v>
      </c>
      <c r="F4" s="1" t="s">
        <v>319</v>
      </c>
      <c r="G4" s="1" t="n">
        <v>22</v>
      </c>
      <c r="H4" s="1" t="s">
        <v>8</v>
      </c>
      <c r="I4" s="1" t="s">
        <v>51</v>
      </c>
      <c r="K4" s="1" t="s">
        <v>41</v>
      </c>
      <c r="L4" s="1" t="s">
        <v>50</v>
      </c>
      <c r="P4" s="1" t="str">
        <f aca="false">CONCATENATE("(","'",B4,"', '",C4,"', ","'",D4,"', '",E4,"', ",IF(G4="","False","True"), ", ", ,IF(J4="","False","True"), "),")</f>
        <v>('p11', 'Sandra', 'Cruz', 'plane_9', True, False),</v>
      </c>
      <c r="R4" s="1" t="str">
        <f aca="false">CONCATENATE("(","'",B4,"', '",F4,"', ", G4,", '", H4,"', '", I4, "'),")</f>
        <v>('p11', '369-22-9505', 22, 'Southwest', 'n401fj'),</v>
      </c>
      <c r="T4" s="1" t="str">
        <f aca="false">CONCATENATE("(","'",B4,"', ", J4, "),")</f>
        <v>('p11', ),</v>
      </c>
      <c r="V4" s="1" t="str">
        <f aca="false">CONCATENATE("(","'",F4,"', '", K4, "'),")</f>
        <v>('369-22-9505', 'jet'),</v>
      </c>
      <c r="X4" s="1" t="str">
        <f aca="false">CONCATENATE("(","'",F4,"', '", L4, "'),")</f>
        <v>('369-22-9505', 'prop'),</v>
      </c>
      <c r="Z4" s="1" t="str">
        <f aca="false">CONCATENATE("(","'",F4,"', '", M4, "'),")</f>
        <v>('369-22-9505', ''),</v>
      </c>
    </row>
    <row r="5" customFormat="false" ht="39" hidden="false" customHeight="true" outlineLevel="0" collapsed="false">
      <c r="A5" s="1" t="n">
        <f aca="false">A4 + 1</f>
        <v>4</v>
      </c>
      <c r="B5" s="1" t="s">
        <v>320</v>
      </c>
      <c r="C5" s="1" t="s">
        <v>321</v>
      </c>
      <c r="D5" s="1" t="s">
        <v>322</v>
      </c>
      <c r="E5" s="1" t="s">
        <v>13</v>
      </c>
      <c r="F5" s="1" t="s">
        <v>323</v>
      </c>
      <c r="G5" s="1" t="n">
        <v>24</v>
      </c>
      <c r="H5" s="1" t="s">
        <v>8</v>
      </c>
      <c r="I5" s="1" t="s">
        <v>49</v>
      </c>
      <c r="K5" s="1" t="s">
        <v>50</v>
      </c>
      <c r="P5" s="1" t="str">
        <f aca="false">CONCATENATE("(","'",B5,"', '",C5,"', ","'",D5,"', '", E5,"', ",IF(G5="","False","True"), ", ", ,IF(J5="","False","True"), "),")</f>
        <v>('p12', 'Dan', 'Ball', 'plane_11', True, False),</v>
      </c>
      <c r="R5" s="1" t="str">
        <f aca="false">CONCATENATE("(","'",B5,"', '",F5,"', ", G5,", '", H5,"', '", I5, "'),")</f>
        <v>('p12', '680-92-5329', 24, 'Southwest', 'n118fm'),</v>
      </c>
      <c r="T5" s="1" t="str">
        <f aca="false">CONCATENATE("(","'",B5,"', ", J5, "),")</f>
        <v>('p12', ),</v>
      </c>
      <c r="V5" s="1" t="str">
        <f aca="false">CONCATENATE("(","'",F4,"', '", K4, "'),")</f>
        <v>('369-22-9505', 'jet'),</v>
      </c>
      <c r="X5" s="1" t="str">
        <f aca="false">CONCATENATE("(","'",F5,"', '", L5, "'),")</f>
        <v>('680-92-5329', ''),</v>
      </c>
      <c r="Z5" s="1" t="str">
        <f aca="false">CONCATENATE("(","'",F5,"', '", M5, "'),")</f>
        <v>('680-92-5329', ''),</v>
      </c>
    </row>
    <row r="6" customFormat="false" ht="39" hidden="false" customHeight="true" outlineLevel="0" collapsed="false">
      <c r="A6" s="1" t="n">
        <f aca="false">A5 + 1</f>
        <v>5</v>
      </c>
      <c r="B6" s="1" t="s">
        <v>324</v>
      </c>
      <c r="C6" s="1" t="s">
        <v>325</v>
      </c>
      <c r="D6" s="1" t="s">
        <v>326</v>
      </c>
      <c r="E6" s="1" t="s">
        <v>15</v>
      </c>
      <c r="F6" s="1" t="s">
        <v>327</v>
      </c>
      <c r="G6" s="1" t="n">
        <v>24</v>
      </c>
      <c r="H6" s="1" t="s">
        <v>5</v>
      </c>
      <c r="I6" s="1" t="s">
        <v>44</v>
      </c>
      <c r="K6" s="1" t="s">
        <v>41</v>
      </c>
      <c r="P6" s="1" t="str">
        <f aca="false">CONCATENATE("(","'",B6,"', '",C6,"', ","'",D6,"', '",E6,"', ",IF(G6="","False","True"), ", ", ,IF(J6="","False","True"), "),")</f>
        <v>('p13', 'Bryant', 'Figueroa', 'plane_2', True, False),</v>
      </c>
      <c r="R6" s="1" t="str">
        <f aca="false">CONCATENATE("(","'",B6,"', '",F6,"', ", G6,", '", H6,"', '", I6, "'),")</f>
        <v>('p13', '513-40-4168', 24, 'Delta', 'n110jn'),</v>
      </c>
      <c r="T6" s="1" t="str">
        <f aca="false">CONCATENATE("(","'",B6,"', ", J6, "),")</f>
        <v>('p13', ),</v>
      </c>
      <c r="V6" s="1" t="str">
        <f aca="false">CONCATENATE("(","'",F6,"', '", K6, "'),")</f>
        <v>('513-40-4168', 'jet'),</v>
      </c>
      <c r="X6" s="1" t="str">
        <f aca="false">CONCATENATE("(","'",F6,"', '", L6, "'),")</f>
        <v>('513-40-4168', ''),</v>
      </c>
      <c r="Z6" s="1" t="str">
        <f aca="false">CONCATENATE("(","'",F6,"', '", M6, "'),")</f>
        <v>('513-40-4168', ''),</v>
      </c>
    </row>
    <row r="7" customFormat="false" ht="39" hidden="false" customHeight="true" outlineLevel="0" collapsed="false">
      <c r="A7" s="1" t="n">
        <f aca="false">A6 + 1</f>
        <v>6</v>
      </c>
      <c r="B7" s="1" t="s">
        <v>328</v>
      </c>
      <c r="C7" s="1" t="s">
        <v>329</v>
      </c>
      <c r="D7" s="1" t="s">
        <v>330</v>
      </c>
      <c r="E7" s="1" t="s">
        <v>15</v>
      </c>
      <c r="F7" s="1" t="s">
        <v>331</v>
      </c>
      <c r="G7" s="1" t="n">
        <v>13</v>
      </c>
      <c r="H7" s="1" t="s">
        <v>5</v>
      </c>
      <c r="I7" s="1" t="s">
        <v>44</v>
      </c>
      <c r="K7" s="1" t="s">
        <v>41</v>
      </c>
      <c r="P7" s="1" t="str">
        <f aca="false">CONCATENATE("(","'",B7,"', '",C7,"', ","'",D7,"', '", E7,"', ",IF(G7="","False","True"), ", ", ,IF(J7="","False","True"), "),")</f>
        <v>('p14', 'Dana', 'Perry', 'plane_2', True, False),</v>
      </c>
      <c r="R7" s="1" t="str">
        <f aca="false">CONCATENATE("(","'",B7,"', '",F7,"', ", G7,", '", H7,"', '", I7, "'),")</f>
        <v>('p14', '454-71-7847', 13, 'Delta', 'n110jn'),</v>
      </c>
      <c r="T7" s="1" t="str">
        <f aca="false">CONCATENATE("(","'",B7,"', ", J7, "),")</f>
        <v>('p14', ),</v>
      </c>
      <c r="V7" s="1" t="str">
        <f aca="false">CONCATENATE("(","'",F6,"', '", K6, "'),")</f>
        <v>('513-40-4168', 'jet'),</v>
      </c>
      <c r="X7" s="1" t="str">
        <f aca="false">CONCATENATE("(","'",F7,"', '", L7, "'),")</f>
        <v>('454-71-7847', ''),</v>
      </c>
      <c r="Z7" s="1" t="str">
        <f aca="false">CONCATENATE("(","'",F7,"', '", M7, "'),")</f>
        <v>('454-71-7847', ''),</v>
      </c>
    </row>
    <row r="8" customFormat="false" ht="39" hidden="false" customHeight="true" outlineLevel="0" collapsed="false">
      <c r="A8" s="1" t="n">
        <f aca="false">A7 + 1</f>
        <v>7</v>
      </c>
      <c r="B8" s="1" t="s">
        <v>332</v>
      </c>
      <c r="C8" s="1" t="s">
        <v>333</v>
      </c>
      <c r="D8" s="1" t="s">
        <v>334</v>
      </c>
      <c r="E8" s="1" t="s">
        <v>15</v>
      </c>
      <c r="F8" s="1" t="s">
        <v>335</v>
      </c>
      <c r="G8" s="1" t="n">
        <v>30</v>
      </c>
      <c r="H8" s="1" t="s">
        <v>5</v>
      </c>
      <c r="I8" s="1" t="s">
        <v>44</v>
      </c>
      <c r="K8" s="1" t="s">
        <v>41</v>
      </c>
      <c r="L8" s="1" t="s">
        <v>50</v>
      </c>
      <c r="M8" s="1" t="s">
        <v>336</v>
      </c>
      <c r="P8" s="1" t="str">
        <f aca="false">CONCATENATE("(","'",B8,"', '",C8,"', ","'",D8,"', '",E8,"', ",IF(G8="","False","True"), ", ", ,IF(J8="","False","True"), "),")</f>
        <v>('p15', 'Matt', 'Hunt', 'plane_2', True, False),</v>
      </c>
      <c r="R8" s="1" t="str">
        <f aca="false">CONCATENATE("(","'",B8,"', '",F8,"', ", G8,", '", H8,"', '", I8, "'),")</f>
        <v>('p15', '153-47-8101', 30, 'Delta', 'n110jn'),</v>
      </c>
      <c r="T8" s="1" t="str">
        <f aca="false">CONCATENATE("(","'",B8,"', ", J8, "),")</f>
        <v>('p15', ),</v>
      </c>
      <c r="V8" s="1" t="str">
        <f aca="false">CONCATENATE("(","'",F8,"', '", K8, "'),")</f>
        <v>('153-47-8101', 'jet'),</v>
      </c>
      <c r="X8" s="1" t="str">
        <f aca="false">CONCATENATE("(","'",F8,"', '", L8, "'),")</f>
        <v>('153-47-8101', 'prop'),</v>
      </c>
      <c r="Z8" s="1" t="str">
        <f aca="false">CONCATENATE("(","'",F8,"', '", M8, "'),")</f>
        <v>('153-47-8101', 'testing'),</v>
      </c>
    </row>
    <row r="9" customFormat="false" ht="39" hidden="false" customHeight="true" outlineLevel="0" collapsed="false">
      <c r="A9" s="1" t="n">
        <f aca="false">A8 + 1</f>
        <v>8</v>
      </c>
      <c r="B9" s="1" t="s">
        <v>337</v>
      </c>
      <c r="C9" s="1" t="s">
        <v>338</v>
      </c>
      <c r="D9" s="1" t="s">
        <v>339</v>
      </c>
      <c r="E9" s="1" t="s">
        <v>14</v>
      </c>
      <c r="F9" s="1" t="s">
        <v>340</v>
      </c>
      <c r="G9" s="1" t="n">
        <v>28</v>
      </c>
      <c r="H9" s="1" t="s">
        <v>9</v>
      </c>
      <c r="I9" s="1" t="s">
        <v>54</v>
      </c>
      <c r="K9" s="1" t="s">
        <v>41</v>
      </c>
      <c r="P9" s="1" t="str">
        <f aca="false">CONCATENATE("(","'",B9,"', '",C9,"', ","'",D9,"', '", E9,"', ",IF(G9="","False","True"), ", ", ,IF(J9="","False","True"), "),")</f>
        <v>('p16', 'Edna', 'Brown', 'plane_15', True, False),</v>
      </c>
      <c r="R9" s="1" t="str">
        <f aca="false">CONCATENATE("(","'",B9,"', '",F9,"', ", G9,", '", H9,"', '", I9, "'),")</f>
        <v>('p16', '598-47-5172', 28, 'Spirit', 'n256ap'),</v>
      </c>
      <c r="T9" s="1" t="str">
        <f aca="false">CONCATENATE("(","'",B9,"', ", J9, "),")</f>
        <v>('p16', ),</v>
      </c>
      <c r="V9" s="1" t="str">
        <f aca="false">CONCATENATE("(","'",F8,"', '", K8, "'),")</f>
        <v>('153-47-8101', 'jet'),</v>
      </c>
      <c r="X9" s="1" t="str">
        <f aca="false">CONCATENATE("(","'",F9,"', '", L9, "'),")</f>
        <v>('598-47-5172', ''),</v>
      </c>
      <c r="Z9" s="1" t="str">
        <f aca="false">CONCATENATE("(","'",F9,"', '", M9, "'),")</f>
        <v>('598-47-5172', ''),</v>
      </c>
    </row>
    <row r="10" customFormat="false" ht="39" hidden="false" customHeight="true" outlineLevel="0" collapsed="false">
      <c r="A10" s="1" t="n">
        <f aca="false">A9 + 1</f>
        <v>9</v>
      </c>
      <c r="B10" s="1" t="s">
        <v>341</v>
      </c>
      <c r="C10" s="1" t="s">
        <v>342</v>
      </c>
      <c r="D10" s="1" t="s">
        <v>343</v>
      </c>
      <c r="E10" s="1" t="s">
        <v>14</v>
      </c>
      <c r="F10" s="1" t="s">
        <v>344</v>
      </c>
      <c r="G10" s="1" t="n">
        <v>36</v>
      </c>
      <c r="H10" s="1" t="s">
        <v>9</v>
      </c>
      <c r="I10" s="1" t="s">
        <v>54</v>
      </c>
      <c r="K10" s="1" t="s">
        <v>41</v>
      </c>
      <c r="L10" s="1" t="s">
        <v>50</v>
      </c>
      <c r="P10" s="1" t="str">
        <f aca="false">CONCATENATE("(","'",B10,"', '",C10,"', ","'",D10,"', '",E10,"', ",IF(G10="","False","True"), ", ", ,IF(J10="","False","True"), "),")</f>
        <v>('p17', 'Ruby', 'Burgess', 'plane_15', True, False),</v>
      </c>
      <c r="R10" s="1" t="str">
        <f aca="false">CONCATENATE("(","'",B10,"', '",F10,"', ", G10,", '", H10,"', '", I10, "'),")</f>
        <v>('p17', '865-71-6800', 36, 'Spirit', 'n256ap'),</v>
      </c>
      <c r="T10" s="1" t="str">
        <f aca="false">CONCATENATE("(","'",B10,"', ", J10, "),")</f>
        <v>('p17', ),</v>
      </c>
      <c r="V10" s="1" t="str">
        <f aca="false">CONCATENATE("(","'",F10,"', '", K10, "'),")</f>
        <v>('865-71-6800', 'jet'),</v>
      </c>
      <c r="X10" s="1" t="str">
        <f aca="false">CONCATENATE("(","'",F10,"', '", L10, "'),")</f>
        <v>('865-71-6800', 'prop'),</v>
      </c>
      <c r="Z10" s="1" t="str">
        <f aca="false">CONCATENATE("(","'",F10,"', '", M10, "'),")</f>
        <v>('865-71-6800', ''),</v>
      </c>
    </row>
    <row r="11" customFormat="false" ht="39" hidden="false" customHeight="true" outlineLevel="0" collapsed="false">
      <c r="A11" s="1" t="n">
        <f aca="false">A10 + 1</f>
        <v>10</v>
      </c>
      <c r="B11" s="1" t="s">
        <v>345</v>
      </c>
      <c r="C11" s="1" t="s">
        <v>346</v>
      </c>
      <c r="D11" s="1" t="s">
        <v>347</v>
      </c>
      <c r="E11" s="1" t="s">
        <v>28</v>
      </c>
      <c r="F11" s="1" t="s">
        <v>348</v>
      </c>
      <c r="G11" s="1" t="n">
        <v>23</v>
      </c>
      <c r="K11" s="1" t="s">
        <v>41</v>
      </c>
      <c r="P11" s="1" t="str">
        <f aca="false">CONCATENATE("(","'",B11,"', '",C11,"', ","'",D11,"', '", E11,"', ",IF(G11="","False","True"), ", ", ,IF(J11="","False","True"), "),")</f>
        <v>('p18', 'Esther', 'Pittman', 'port_2', True, False),</v>
      </c>
      <c r="R11" s="1" t="str">
        <f aca="false">CONCATENATE("(","'",B11,"', '",F11,"', ", G11,", '", H11,"', '", I11, "'),")</f>
        <v>('p18', '250-86-2784', 23, '', ''),</v>
      </c>
      <c r="T11" s="1" t="str">
        <f aca="false">CONCATENATE("(","'",B11,"', ", J11, "),")</f>
        <v>('p18', ),</v>
      </c>
      <c r="V11" s="1" t="str">
        <f aca="false">CONCATENATE("(","'",F10,"', '", K10, "'),")</f>
        <v>('865-71-6800', 'jet'),</v>
      </c>
      <c r="X11" s="1" t="str">
        <f aca="false">CONCATENATE("(","'",F11,"', '", L11, "'),")</f>
        <v>('250-86-2784', ''),</v>
      </c>
      <c r="Z11" s="1" t="str">
        <f aca="false">CONCATENATE("(","'",F11,"', '", M11, "'),")</f>
        <v>('250-86-2784', ''),</v>
      </c>
    </row>
    <row r="12" customFormat="false" ht="39" hidden="false" customHeight="true" outlineLevel="0" collapsed="false">
      <c r="A12" s="1" t="n">
        <f aca="false">A11 + 1</f>
        <v>11</v>
      </c>
      <c r="B12" s="1" t="s">
        <v>349</v>
      </c>
      <c r="C12" s="1" t="s">
        <v>350</v>
      </c>
      <c r="D12" s="1" t="s">
        <v>351</v>
      </c>
      <c r="E12" s="1" t="s">
        <v>30</v>
      </c>
      <c r="F12" s="1" t="s">
        <v>352</v>
      </c>
      <c r="G12" s="1" t="n">
        <v>2</v>
      </c>
      <c r="K12" s="1" t="s">
        <v>41</v>
      </c>
      <c r="P12" s="1" t="str">
        <f aca="false">CONCATENATE("(","'",B12,"', '",C12,"', ","'",D12,"', '",E12,"', ",IF(G12="","False","True"), ", ", ,IF(J12="","False","True"), "),")</f>
        <v>('p19', 'Doug', 'Fowler', 'port_4', True, False),</v>
      </c>
      <c r="R12" s="1" t="str">
        <f aca="false">CONCATENATE("(","'",B12,"', '",F12,"', ", G12,", '", H12,"', '", I12, "'),")</f>
        <v>('p19', '386-39-7881', 2, '', ''),</v>
      </c>
      <c r="T12" s="1" t="str">
        <f aca="false">CONCATENATE("(","'",B12,"', ", J12, "),")</f>
        <v>('p19', ),</v>
      </c>
      <c r="V12" s="1" t="str">
        <f aca="false">CONCATENATE("(","'",F12,"', '", K12, "'),")</f>
        <v>('386-39-7881', 'jet'),</v>
      </c>
      <c r="X12" s="1" t="str">
        <f aca="false">CONCATENATE("(","'",F12,"', '", L12, "'),")</f>
        <v>('386-39-7881', ''),</v>
      </c>
      <c r="Z12" s="1" t="str">
        <f aca="false">CONCATENATE("(","'",F12,"', '", M12, "'),")</f>
        <v>('386-39-7881', ''),</v>
      </c>
    </row>
    <row r="13" customFormat="false" ht="39" hidden="false" customHeight="true" outlineLevel="0" collapsed="false">
      <c r="A13" s="1" t="n">
        <f aca="false">A12 + 1</f>
        <v>12</v>
      </c>
      <c r="B13" s="1" t="s">
        <v>353</v>
      </c>
      <c r="C13" s="1" t="s">
        <v>354</v>
      </c>
      <c r="D13" s="1" t="s">
        <v>355</v>
      </c>
      <c r="E13" s="1" t="s">
        <v>12</v>
      </c>
      <c r="F13" s="1" t="s">
        <v>356</v>
      </c>
      <c r="G13" s="1" t="n">
        <v>9</v>
      </c>
      <c r="H13" s="1" t="s">
        <v>5</v>
      </c>
      <c r="I13" s="1" t="s">
        <v>43</v>
      </c>
      <c r="K13" s="1" t="s">
        <v>41</v>
      </c>
      <c r="L13" s="1" t="s">
        <v>50</v>
      </c>
      <c r="P13" s="1" t="str">
        <f aca="false">CONCATENATE("(","'",B13,"', '",C13,"', ","'",D13,"', '", E13,"', ",IF(G13="","False","True"), ", ", ,IF(J13="","False","True"), "),")</f>
        <v>('p2', 'Roxanne', 'Byrd', 'plane_1', True, False),</v>
      </c>
      <c r="R13" s="1" t="str">
        <f aca="false">CONCATENATE("(","'",B13,"', '",F13,"', ", G13,", '", H13,"', '", I13, "'),")</f>
        <v>('p2', '842-88-1257', 9, 'Delta', 'n106js'),</v>
      </c>
      <c r="T13" s="1" t="str">
        <f aca="false">CONCATENATE("(","'",B13,"', ", J13, "),")</f>
        <v>('p2', ),</v>
      </c>
      <c r="V13" s="1" t="str">
        <f aca="false">CONCATENATE("(","'",F12,"', '", K12, "'),")</f>
        <v>('386-39-7881', 'jet'),</v>
      </c>
      <c r="X13" s="1" t="str">
        <f aca="false">CONCATENATE("(","'",F13,"', '", L13, "'),")</f>
        <v>('842-88-1257', 'prop'),</v>
      </c>
      <c r="Z13" s="1" t="str">
        <f aca="false">CONCATENATE("(","'",F13,"', '", M13, "'),")</f>
        <v>('842-88-1257', ''),</v>
      </c>
    </row>
    <row r="14" customFormat="false" ht="39" hidden="false" customHeight="true" outlineLevel="0" collapsed="false">
      <c r="A14" s="1" t="n">
        <f aca="false">A13 + 1</f>
        <v>13</v>
      </c>
      <c r="B14" s="1" t="s">
        <v>357</v>
      </c>
      <c r="C14" s="1" t="s">
        <v>358</v>
      </c>
      <c r="D14" s="1" t="s">
        <v>359</v>
      </c>
      <c r="E14" s="1" t="s">
        <v>29</v>
      </c>
      <c r="F14" s="1" t="s">
        <v>360</v>
      </c>
      <c r="G14" s="1" t="n">
        <v>28</v>
      </c>
      <c r="K14" s="1" t="s">
        <v>41</v>
      </c>
      <c r="P14" s="1" t="str">
        <f aca="false">CONCATENATE("(","'",B14,"', '",C14,"', ","'",D14,"', '",E14,"', ",IF(G14="","False","True"), ", ", ,IF(J14="","False","True"), "),")</f>
        <v>('p20', 'Thomas', 'Olson', 'port_3', True, False),</v>
      </c>
      <c r="R14" s="1" t="str">
        <f aca="false">CONCATENATE("(","'",B14,"', '",F14,"', ", G14,", '", H14,"', '", I14, "'),")</f>
        <v>('p20', '522-44-3098', 28, '', ''),</v>
      </c>
      <c r="T14" s="1" t="str">
        <f aca="false">CONCATENATE("(","'",B14,"', ", J14, "),")</f>
        <v>('p20', ),</v>
      </c>
      <c r="V14" s="1" t="str">
        <f aca="false">CONCATENATE("(","'",F14,"', '", K14, "'),")</f>
        <v>('522-44-3098', 'jet'),</v>
      </c>
      <c r="X14" s="1" t="str">
        <f aca="false">CONCATENATE("(","'",F14,"', '", L14, "'),")</f>
        <v>('522-44-3098', ''),</v>
      </c>
      <c r="Z14" s="1" t="str">
        <f aca="false">CONCATENATE("(","'",F14,"', '", M14, "'),")</f>
        <v>('522-44-3098', ''),</v>
      </c>
    </row>
    <row r="15" customFormat="false" ht="39" hidden="false" customHeight="true" outlineLevel="0" collapsed="false">
      <c r="A15" s="1" t="n">
        <f aca="false">A14 + 1</f>
        <v>14</v>
      </c>
      <c r="B15" s="1" t="s">
        <v>361</v>
      </c>
      <c r="C15" s="1" t="s">
        <v>362</v>
      </c>
      <c r="D15" s="1" t="s">
        <v>363</v>
      </c>
      <c r="E15" s="1" t="s">
        <v>30</v>
      </c>
      <c r="F15" s="1" t="s">
        <v>364</v>
      </c>
      <c r="G15" s="1" t="n">
        <v>2</v>
      </c>
      <c r="J15" s="1" t="n">
        <v>771</v>
      </c>
      <c r="K15" s="1" t="s">
        <v>41</v>
      </c>
      <c r="L15" s="1" t="s">
        <v>50</v>
      </c>
      <c r="P15" s="1" t="str">
        <f aca="false">CONCATENATE("(","'",B15,"', '",C15,"', ","'",D15,"', '", E15,"', ",IF(G15="","False","True"), ", ", ,IF(J15="","False","True"), "),")</f>
        <v>('p21', 'Mona', 'Harrison', 'port_4', True, True),</v>
      </c>
      <c r="R15" s="1" t="str">
        <f aca="false">CONCATENATE("(","'",B15,"', '",F15,"', ", G15,", '", H15,"', '", I15, "'),")</f>
        <v>('p21', '621-34-5755', 2, '', ''),</v>
      </c>
      <c r="T15" s="1" t="str">
        <f aca="false">CONCATENATE("(","'",B15,"', ", J15, "),")</f>
        <v>('p21', 771),</v>
      </c>
      <c r="V15" s="1" t="str">
        <f aca="false">CONCATENATE("(","'",F14,"', '", K14, "'),")</f>
        <v>('522-44-3098', 'jet'),</v>
      </c>
      <c r="X15" s="1" t="str">
        <f aca="false">CONCATENATE("(","'",F15,"', '", L15, "'),")</f>
        <v>('621-34-5755', 'prop'),</v>
      </c>
      <c r="Z15" s="1" t="str">
        <f aca="false">CONCATENATE("(","'",F15,"', '", M15, "'),")</f>
        <v>('621-34-5755', ''),</v>
      </c>
    </row>
    <row r="16" customFormat="false" ht="39" hidden="false" customHeight="true" outlineLevel="0" collapsed="false">
      <c r="A16" s="1" t="n">
        <f aca="false">A15 + 1</f>
        <v>15</v>
      </c>
      <c r="B16" s="1" t="s">
        <v>365</v>
      </c>
      <c r="C16" s="1" t="s">
        <v>366</v>
      </c>
      <c r="D16" s="1" t="s">
        <v>367</v>
      </c>
      <c r="E16" s="1" t="s">
        <v>28</v>
      </c>
      <c r="F16" s="1" t="s">
        <v>368</v>
      </c>
      <c r="G16" s="1" t="n">
        <v>3</v>
      </c>
      <c r="J16" s="1" t="n">
        <v>374</v>
      </c>
      <c r="K16" s="1" t="s">
        <v>41</v>
      </c>
      <c r="P16" s="1" t="str">
        <f aca="false">CONCATENATE("(","'",B16,"', '",C16,"', ","'",D16,"', '",E16,"', ",IF(G16="","False","True"), ", ", ,IF(J16="","False","True"), "),")</f>
        <v>('p22', 'Arlene', 'Massey', 'port_2', True, True),</v>
      </c>
      <c r="R16" s="1" t="str">
        <f aca="false">CONCATENATE("(","'",B16,"', '",F16,"', ", G16,", '", H16,"', '", I16, "'),")</f>
        <v>('p22', '177-47-9877', 3, '', ''),</v>
      </c>
      <c r="T16" s="1" t="str">
        <f aca="false">CONCATENATE("(","'",B16,"', ", J16, "),")</f>
        <v>('p22', 374),</v>
      </c>
      <c r="V16" s="1" t="str">
        <f aca="false">CONCATENATE("(","'",F16,"', '", K16, "'),")</f>
        <v>('177-47-9877', 'jet'),</v>
      </c>
      <c r="X16" s="1" t="str">
        <f aca="false">CONCATENATE("(","'",F16,"', '", L16, "'),")</f>
        <v>('177-47-9877', ''),</v>
      </c>
      <c r="Z16" s="1" t="str">
        <f aca="false">CONCATENATE("(","'",F16,"', '", M16, "'),")</f>
        <v>('177-47-9877', ''),</v>
      </c>
    </row>
    <row r="17" customFormat="false" ht="39" hidden="false" customHeight="true" outlineLevel="0" collapsed="false">
      <c r="A17" s="1" t="n">
        <f aca="false">A16 + 1</f>
        <v>16</v>
      </c>
      <c r="B17" s="1" t="s">
        <v>369</v>
      </c>
      <c r="C17" s="1" t="s">
        <v>370</v>
      </c>
      <c r="D17" s="1" t="s">
        <v>371</v>
      </c>
      <c r="E17" s="1" t="s">
        <v>29</v>
      </c>
      <c r="F17" s="1" t="s">
        <v>372</v>
      </c>
      <c r="G17" s="1" t="n">
        <v>12</v>
      </c>
      <c r="J17" s="1" t="n">
        <v>414</v>
      </c>
      <c r="K17" s="1" t="s">
        <v>41</v>
      </c>
      <c r="P17" s="1" t="str">
        <f aca="false">CONCATENATE("(","'",B17,"', '",C17,"', ","'",D17,"', '", E17,"', ",IF(G17="","False","True"), ", ", ,IF(J17="","False","True"), "),")</f>
        <v>('p23', 'Judith', 'Patrick', 'port_3', True, True),</v>
      </c>
      <c r="R17" s="1" t="str">
        <f aca="false">CONCATENATE("(","'",B17,"', '",F17,"', ", G17,", '", H17,"', '", I17, "'),")</f>
        <v>('p23', '528-64-7912', 12, '', ''),</v>
      </c>
      <c r="T17" s="1" t="str">
        <f aca="false">CONCATENATE("(","'",B17,"', ", J17, "),")</f>
        <v>('p23', 414),</v>
      </c>
      <c r="V17" s="1" t="str">
        <f aca="false">CONCATENATE("(","'",F16,"', '", K16, "'),")</f>
        <v>('177-47-9877', 'jet'),</v>
      </c>
      <c r="X17" s="1" t="str">
        <f aca="false">CONCATENATE("(","'",F17,"', '", L17, "'),")</f>
        <v>('528-64-7912', ''),</v>
      </c>
      <c r="Z17" s="1" t="str">
        <f aca="false">CONCATENATE("(","'",F17,"', '", M17, "'),")</f>
        <v>('528-64-7912', ''),</v>
      </c>
    </row>
    <row r="18" customFormat="false" ht="39" hidden="false" customHeight="true" outlineLevel="0" collapsed="false">
      <c r="A18" s="1" t="n">
        <f aca="false">A17 + 1</f>
        <v>17</v>
      </c>
      <c r="B18" s="1" t="s">
        <v>373</v>
      </c>
      <c r="C18" s="1" t="s">
        <v>374</v>
      </c>
      <c r="D18" s="1" t="s">
        <v>375</v>
      </c>
      <c r="E18" s="1" t="s">
        <v>12</v>
      </c>
      <c r="F18" s="1" t="s">
        <v>376</v>
      </c>
      <c r="G18" s="1" t="n">
        <v>34</v>
      </c>
      <c r="J18" s="1" t="n">
        <v>292</v>
      </c>
      <c r="K18" s="1" t="s">
        <v>41</v>
      </c>
      <c r="L18" s="1" t="s">
        <v>50</v>
      </c>
      <c r="M18" s="1" t="s">
        <v>336</v>
      </c>
      <c r="P18" s="1" t="str">
        <f aca="false">CONCATENATE("(","'",B18,"', '",C18,"', ","'",D18,"', '",E18,"', ",IF(G18="","False","True"), ", ", ,IF(J18="","False","True"), "),")</f>
        <v>('p24', 'Reginald', 'Rhodes', 'plane_1', True, True),</v>
      </c>
      <c r="R18" s="1" t="str">
        <f aca="false">CONCATENATE("(","'",B18,"', '",F18,"', ", G18,", '", H18,"', '", I18, "'),")</f>
        <v>('p24', '803-30-1789', 34, '', ''),</v>
      </c>
      <c r="T18" s="1" t="str">
        <f aca="false">CONCATENATE("(","'",B18,"', ", J18, "),")</f>
        <v>('p24', 292),</v>
      </c>
      <c r="V18" s="1" t="str">
        <f aca="false">CONCATENATE("(","'",F18,"', '", K18, "'),")</f>
        <v>('803-30-1789', 'jet'),</v>
      </c>
      <c r="X18" s="1" t="str">
        <f aca="false">CONCATENATE("(","'",F18,"', '", L18, "'),")</f>
        <v>('803-30-1789', 'prop'),</v>
      </c>
      <c r="Z18" s="1" t="str">
        <f aca="false">CONCATENATE("(","'",F18,"', '", M18, "'),")</f>
        <v>('803-30-1789', 'testing'),</v>
      </c>
    </row>
    <row r="19" customFormat="false" ht="39" hidden="false" customHeight="true" outlineLevel="0" collapsed="false">
      <c r="A19" s="1" t="n">
        <f aca="false">A18 + 1</f>
        <v>18</v>
      </c>
      <c r="B19" s="1" t="s">
        <v>377</v>
      </c>
      <c r="C19" s="1" t="s">
        <v>378</v>
      </c>
      <c r="D19" s="1" t="s">
        <v>379</v>
      </c>
      <c r="E19" s="1" t="s">
        <v>12</v>
      </c>
      <c r="F19" s="1" t="s">
        <v>380</v>
      </c>
      <c r="G19" s="1" t="n">
        <v>13</v>
      </c>
      <c r="J19" s="1" t="n">
        <v>390</v>
      </c>
      <c r="K19" s="1" t="s">
        <v>41</v>
      </c>
      <c r="P19" s="1" t="str">
        <f aca="false">CONCATENATE("(","'",B19,"', '",C19,"', ","'",D19,"', '", E19,"', ",IF(G19="","False","True"), ", ", ,IF(J19="","False","True"), "),")</f>
        <v>('p25', 'Vincent', 'Garcia', 'plane_1', True, True),</v>
      </c>
      <c r="R19" s="1" t="str">
        <f aca="false">CONCATENATE("(","'",B19,"', '",F19,"', ", G19,", '", H19,"', '", I19, "'),")</f>
        <v>('p25', '986-76-1587', 13, '', ''),</v>
      </c>
      <c r="T19" s="1" t="str">
        <f aca="false">CONCATENATE("(","'",B19,"', ", J19, "),")</f>
        <v>('p25', 390),</v>
      </c>
      <c r="V19" s="1" t="str">
        <f aca="false">CONCATENATE("(","'",F18,"', '", K18, "'),")</f>
        <v>('803-30-1789', 'jet'),</v>
      </c>
      <c r="X19" s="1" t="str">
        <f aca="false">CONCATENATE("(","'",F19,"', '", L19, "'),")</f>
        <v>('986-76-1587', ''),</v>
      </c>
      <c r="Z19" s="1" t="str">
        <f aca="false">CONCATENATE("(","'",F19,"', '", M19, "'),")</f>
        <v>('986-76-1587', ''),</v>
      </c>
    </row>
    <row r="20" customFormat="false" ht="39" hidden="false" customHeight="true" outlineLevel="0" collapsed="false">
      <c r="A20" s="1" t="n">
        <f aca="false">A19 + 1</f>
        <v>19</v>
      </c>
      <c r="B20" s="1" t="s">
        <v>381</v>
      </c>
      <c r="C20" s="1" t="s">
        <v>382</v>
      </c>
      <c r="D20" s="1" t="s">
        <v>383</v>
      </c>
      <c r="E20" s="1" t="s">
        <v>16</v>
      </c>
      <c r="F20" s="1" t="s">
        <v>384</v>
      </c>
      <c r="G20" s="1" t="n">
        <v>20</v>
      </c>
      <c r="J20" s="1" t="n">
        <v>302</v>
      </c>
      <c r="K20" s="1" t="s">
        <v>41</v>
      </c>
      <c r="P20" s="1" t="str">
        <f aca="false">CONCATENATE("(","'",B20,"', '",C20,"', ","'",D20,"', '",E20,"', ",IF(G20="","False","True"), ", ", ,IF(J20="","False","True"), "),")</f>
        <v>('p26', 'Cheryl', 'Moore', 'plane_4', True, True),</v>
      </c>
      <c r="R20" s="1" t="str">
        <f aca="false">CONCATENATE("(","'",B20,"', '",F20,"', ", G20,", '", H20,"', '", I20, "'),")</f>
        <v>('p26', '584-77-5105', 20, '', ''),</v>
      </c>
      <c r="T20" s="1" t="str">
        <f aca="false">CONCATENATE("(","'",B20,"', ", J20, "),")</f>
        <v>('p26', 302),</v>
      </c>
      <c r="V20" s="1" t="str">
        <f aca="false">CONCATENATE("(","'",F20,"', '", K20, "'),")</f>
        <v>('584-77-5105', 'jet'),</v>
      </c>
      <c r="X20" s="1" t="str">
        <f aca="false">CONCATENATE("(","'",F20,"', '", L20, "'),")</f>
        <v>('584-77-5105', ''),</v>
      </c>
      <c r="Z20" s="1" t="str">
        <f aca="false">CONCATENATE("(","'",F20,"', '", M20, "'),")</f>
        <v>('584-77-5105', ''),</v>
      </c>
    </row>
    <row r="21" customFormat="false" ht="39" hidden="false" customHeight="true" outlineLevel="0" collapsed="false">
      <c r="A21" s="1" t="n">
        <f aca="false">A20 + 1</f>
        <v>20</v>
      </c>
      <c r="B21" s="1" t="s">
        <v>385</v>
      </c>
      <c r="C21" s="1" t="s">
        <v>386</v>
      </c>
      <c r="D21" s="1" t="s">
        <v>387</v>
      </c>
      <c r="E21" s="1" t="s">
        <v>17</v>
      </c>
      <c r="J21" s="1" t="n">
        <v>470</v>
      </c>
      <c r="P21" s="1" t="str">
        <f aca="false">CONCATENATE("(","'",B21,"', '",C21,"', ","'",D21,"', '", E21,"', ",IF(G21="","False","True"), ", ", ,IF(J21="","False","True"), "),")</f>
        <v>('p27', 'Michael', 'Rivera', 'plane_7', False, True),</v>
      </c>
      <c r="R21" s="1" t="str">
        <f aca="false">CONCATENATE("(","'",B21,"', '",F21,"', ", G21,", '", H21,"', '", I21, "'),")</f>
        <v>('p27', '', , '', ''),</v>
      </c>
      <c r="T21" s="1" t="str">
        <f aca="false">CONCATENATE("(","'",B21,"', ", J21, "),")</f>
        <v>('p27', 470),</v>
      </c>
      <c r="V21" s="1" t="str">
        <f aca="false">CONCATENATE("(","'",F20,"', '", K20, "'),")</f>
        <v>('584-77-5105', 'jet'),</v>
      </c>
      <c r="X21" s="1" t="str">
        <f aca="false">CONCATENATE("(","'",F21,"', '", L21, "'),")</f>
        <v>('', ''),</v>
      </c>
      <c r="Z21" s="1" t="str">
        <f aca="false">CONCATENATE("(","'",F21,"', '", M21, "'),")</f>
        <v>('', ''),</v>
      </c>
    </row>
    <row r="22" customFormat="false" ht="39" hidden="false" customHeight="true" outlineLevel="0" collapsed="false">
      <c r="A22" s="1" t="n">
        <f aca="false">A21 + 1</f>
        <v>21</v>
      </c>
      <c r="B22" s="1" t="s">
        <v>388</v>
      </c>
      <c r="C22" s="1" t="s">
        <v>389</v>
      </c>
      <c r="D22" s="1" t="s">
        <v>390</v>
      </c>
      <c r="E22" s="1" t="s">
        <v>18</v>
      </c>
      <c r="J22" s="1" t="n">
        <v>208</v>
      </c>
      <c r="P22" s="1" t="str">
        <f aca="false">CONCATENATE("(","'",B22,"', '",C22,"', ","'",D22,"', '",E22,"', ",IF(G22="","False","True"), ", ", ,IF(J22="","False","True"), "),")</f>
        <v>('p28', 'Luther', 'Matthews', 'plane_8', False, True),</v>
      </c>
      <c r="R22" s="1" t="str">
        <f aca="false">CONCATENATE("(","'",B22,"', '",F22,"', ", G22,", '", H22,"', '", I22, "'),")</f>
        <v>('p28', '', , '', ''),</v>
      </c>
      <c r="T22" s="1" t="str">
        <f aca="false">CONCATENATE("(","'",B22,"', ", J22, "),")</f>
        <v>('p28', 208),</v>
      </c>
      <c r="V22" s="1" t="str">
        <f aca="false">CONCATENATE("(","'",F22,"', '", K22, "'),")</f>
        <v>('', ''),</v>
      </c>
      <c r="X22" s="1" t="str">
        <f aca="false">CONCATENATE("(","'",F22,"', '", L22, "'),")</f>
        <v>('', ''),</v>
      </c>
      <c r="Z22" s="1" t="str">
        <f aca="false">CONCATENATE("(","'",F22,"', '", M22, "'),")</f>
        <v>('', ''),</v>
      </c>
    </row>
    <row r="23" customFormat="false" ht="39" hidden="false" customHeight="true" outlineLevel="0" collapsed="false">
      <c r="A23" s="1" t="n">
        <f aca="false">A22 + 1</f>
        <v>22</v>
      </c>
      <c r="B23" s="1" t="s">
        <v>391</v>
      </c>
      <c r="C23" s="1" t="s">
        <v>392</v>
      </c>
      <c r="D23" s="1" t="s">
        <v>393</v>
      </c>
      <c r="E23" s="1" t="s">
        <v>18</v>
      </c>
      <c r="J23" s="1" t="n">
        <v>292</v>
      </c>
      <c r="P23" s="1" t="str">
        <f aca="false">CONCATENATE("(","'",B23,"', '",C23,"', ","'",D23,"', '", E23,"', ",IF(G23="","False","True"), ", ", ,IF(J23="","False","True"), "),")</f>
        <v>('p29', 'Moses', 'Parks', 'plane_8', False, True),</v>
      </c>
      <c r="R23" s="1" t="str">
        <f aca="false">CONCATENATE("(","'",B23,"', '",F23,"', ", G23,", '", H23,"', '", I23, "'),")</f>
        <v>('p29', '', , '', ''),</v>
      </c>
      <c r="T23" s="1" t="str">
        <f aca="false">CONCATENATE("(","'",B23,"', ", J23, "),")</f>
        <v>('p29', 292),</v>
      </c>
      <c r="V23" s="1" t="str">
        <f aca="false">CONCATENATE("(","'",F22,"', '", K22, "'),")</f>
        <v>('', ''),</v>
      </c>
      <c r="X23" s="1" t="str">
        <f aca="false">CONCATENATE("(","'",F23,"', '", L23, "'),")</f>
        <v>('', ''),</v>
      </c>
      <c r="Z23" s="1" t="str">
        <f aca="false">CONCATENATE("(","'",F23,"', '", M23, "'),")</f>
        <v>('', ''),</v>
      </c>
    </row>
    <row r="24" customFormat="false" ht="39" hidden="false" customHeight="true" outlineLevel="0" collapsed="false">
      <c r="A24" s="1" t="n">
        <f aca="false">A23 + 1</f>
        <v>23</v>
      </c>
      <c r="B24" s="1" t="s">
        <v>394</v>
      </c>
      <c r="C24" s="1" t="s">
        <v>395</v>
      </c>
      <c r="D24" s="1" t="s">
        <v>396</v>
      </c>
      <c r="E24" s="1" t="s">
        <v>16</v>
      </c>
      <c r="F24" s="1" t="s">
        <v>397</v>
      </c>
      <c r="G24" s="1" t="n">
        <v>11</v>
      </c>
      <c r="H24" s="1" t="s">
        <v>4</v>
      </c>
      <c r="I24" s="1" t="s">
        <v>40</v>
      </c>
      <c r="K24" s="1" t="s">
        <v>41</v>
      </c>
      <c r="P24" s="1" t="str">
        <f aca="false">CONCATENATE("(","'",B24,"', '",C24,"', ","'",D24,"', '",E24,"', ",IF(G24="","False","True"), ", ", ,IF(J24="","False","True"), "),")</f>
        <v>('p3', 'Tanya', 'Nguyen', 'plane_4', True, False),</v>
      </c>
      <c r="R24" s="1" t="str">
        <f aca="false">CONCATENATE("(","'",B24,"', '",F24,"', ", G24,", '", H24,"', '", I24, "'),")</f>
        <v>('p3', '750-24-7616', 11, 'American', 'n330ss'),</v>
      </c>
      <c r="T24" s="1" t="str">
        <f aca="false">CONCATENATE("(","'",B24,"', ", J24, "),")</f>
        <v>('p3', ),</v>
      </c>
      <c r="V24" s="1" t="str">
        <f aca="false">CONCATENATE("(","'",F24,"', '", K24, "'),")</f>
        <v>('750-24-7616', 'jet'),</v>
      </c>
      <c r="X24" s="1" t="str">
        <f aca="false">CONCATENATE("(","'",F24,"', '", L24, "'),")</f>
        <v>('750-24-7616', ''),</v>
      </c>
      <c r="Z24" s="1" t="str">
        <f aca="false">CONCATENATE("(","'",F24,"', '", M24, "'),")</f>
        <v>('750-24-7616', ''),</v>
      </c>
    </row>
    <row r="25" customFormat="false" ht="39" hidden="false" customHeight="true" outlineLevel="0" collapsed="false">
      <c r="A25" s="1" t="n">
        <f aca="false">A24 + 1</f>
        <v>24</v>
      </c>
      <c r="B25" s="1" t="s">
        <v>398</v>
      </c>
      <c r="C25" s="1" t="s">
        <v>399</v>
      </c>
      <c r="D25" s="1" t="s">
        <v>400</v>
      </c>
      <c r="E25" s="1" t="s">
        <v>19</v>
      </c>
      <c r="J25" s="1" t="n">
        <v>686</v>
      </c>
      <c r="P25" s="1" t="str">
        <f aca="false">CONCATENATE("(","'",B25,"', '",C25,"', ","'",D25,"', '", E25,"', ",IF(G25="","False","True"), ", ", ,IF(J25="","False","True"), "),")</f>
        <v>('p30', 'Ora', 'Steele', 'plane_9', False, True),</v>
      </c>
      <c r="R25" s="1" t="str">
        <f aca="false">CONCATENATE("(","'",B25,"', '",F25,"', ", G25,", '", H25,"', '", I25, "'),")</f>
        <v>('p30', '', , '', ''),</v>
      </c>
      <c r="T25" s="1" t="str">
        <f aca="false">CONCATENATE("(","'",B25,"', ", J25, "),")</f>
        <v>('p30', 686),</v>
      </c>
      <c r="V25" s="1" t="str">
        <f aca="false">CONCATENATE("(","'",F24,"', '", K24, "'),")</f>
        <v>('750-24-7616', 'jet'),</v>
      </c>
      <c r="X25" s="1" t="str">
        <f aca="false">CONCATENATE("(","'",F25,"', '", L25, "'),")</f>
        <v>('', ''),</v>
      </c>
      <c r="Z25" s="1" t="str">
        <f aca="false">CONCATENATE("(","'",F25,"', '", M25, "'),")</f>
        <v>('', ''),</v>
      </c>
    </row>
    <row r="26" customFormat="false" ht="39" hidden="false" customHeight="true" outlineLevel="0" collapsed="false">
      <c r="A26" s="1" t="n">
        <f aca="false">A25 + 1</f>
        <v>25</v>
      </c>
      <c r="B26" s="1" t="s">
        <v>401</v>
      </c>
      <c r="C26" s="1" t="s">
        <v>402</v>
      </c>
      <c r="D26" s="1" t="s">
        <v>403</v>
      </c>
      <c r="E26" s="1" t="s">
        <v>19</v>
      </c>
      <c r="J26" s="1" t="n">
        <v>547</v>
      </c>
      <c r="P26" s="1" t="str">
        <f aca="false">CONCATENATE("(","'",B26,"', '",C26,"', ","'",D26,"', '",E26,"', ",IF(G26="","False","True"), ", ", ,IF(J26="","False","True"), "),")</f>
        <v>('p31', 'Antonio', 'Flores', 'plane_9', False, True),</v>
      </c>
      <c r="R26" s="1" t="str">
        <f aca="false">CONCATENATE("(","'",B26,"', '",F26,"', ", G26,", '", H26,"', '", I26, "'),")</f>
        <v>('p31', '', , '', ''),</v>
      </c>
      <c r="T26" s="1" t="str">
        <f aca="false">CONCATENATE("(","'",B26,"', ", J26, "),")</f>
        <v>('p31', 547),</v>
      </c>
      <c r="V26" s="1" t="str">
        <f aca="false">CONCATENATE("(","'",F26,"', '", K26, "'),")</f>
        <v>('', ''),</v>
      </c>
      <c r="X26" s="1" t="str">
        <f aca="false">CONCATENATE("(","'",F26,"', '", L26, "'),")</f>
        <v>('', ''),</v>
      </c>
      <c r="Z26" s="1" t="str">
        <f aca="false">CONCATENATE("(","'",F26,"', '", M26, "'),")</f>
        <v>('', ''),</v>
      </c>
    </row>
    <row r="27" customFormat="false" ht="39" hidden="false" customHeight="true" outlineLevel="0" collapsed="false">
      <c r="A27" s="1" t="n">
        <f aca="false">A26 + 1</f>
        <v>26</v>
      </c>
      <c r="B27" s="1" t="s">
        <v>404</v>
      </c>
      <c r="C27" s="1" t="s">
        <v>405</v>
      </c>
      <c r="D27" s="1" t="s">
        <v>406</v>
      </c>
      <c r="E27" s="1" t="s">
        <v>13</v>
      </c>
      <c r="J27" s="1" t="n">
        <v>257</v>
      </c>
      <c r="P27" s="1" t="str">
        <f aca="false">CONCATENATE("(","'",B27,"', '",C27,"', ","'",D27,"', '", E27,"', ",IF(G27="","False","True"), ", ", ,IF(J27="","False","True"), "),")</f>
        <v>('p32', 'Glenn', 'Ross', 'plane_11', False, True),</v>
      </c>
      <c r="R27" s="1" t="str">
        <f aca="false">CONCATENATE("(","'",B27,"', '",F27,"', ", G27,", '", H27,"', '", I27, "'),")</f>
        <v>('p32', '', , '', ''),</v>
      </c>
      <c r="T27" s="1" t="str">
        <f aca="false">CONCATENATE("(","'",B27,"', ", J27, "),")</f>
        <v>('p32', 257),</v>
      </c>
      <c r="V27" s="1" t="str">
        <f aca="false">CONCATENATE("(","'",F26,"', '", K26, "'),")</f>
        <v>('', ''),</v>
      </c>
      <c r="X27" s="1" t="str">
        <f aca="false">CONCATENATE("(","'",F27,"', '", L27, "'),")</f>
        <v>('', ''),</v>
      </c>
      <c r="Z27" s="1" t="str">
        <f aca="false">CONCATENATE("(","'",F27,"', '", M27, "'),")</f>
        <v>('', ''),</v>
      </c>
    </row>
    <row r="28" customFormat="false" ht="39" hidden="false" customHeight="true" outlineLevel="0" collapsed="false">
      <c r="A28" s="1" t="n">
        <f aca="false">A27 + 1</f>
        <v>27</v>
      </c>
      <c r="B28" s="1" t="s">
        <v>407</v>
      </c>
      <c r="C28" s="1" t="s">
        <v>408</v>
      </c>
      <c r="D28" s="1" t="s">
        <v>358</v>
      </c>
      <c r="E28" s="1" t="s">
        <v>13</v>
      </c>
      <c r="J28" s="1" t="n">
        <v>564</v>
      </c>
      <c r="P28" s="1" t="str">
        <f aca="false">CONCATENATE("(","'",B28,"', '",C28,"', ","'",D28,"', '",E28,"', ",IF(G28="","False","True"), ", ", ,IF(J28="","False","True"), "),")</f>
        <v>('p33', 'Irma', 'Thomas', 'plane_11', False, True),</v>
      </c>
      <c r="R28" s="1" t="str">
        <f aca="false">CONCATENATE("(","'",B28,"', '",F28,"', ", G28,", '", H28,"', '", I28, "'),")</f>
        <v>('p33', '', , '', ''),</v>
      </c>
      <c r="T28" s="1" t="str">
        <f aca="false">CONCATENATE("(","'",B28,"', ", J28, "),")</f>
        <v>('p33', 564),</v>
      </c>
      <c r="V28" s="1" t="str">
        <f aca="false">CONCATENATE("(","'",F28,"', '", K28, "'),")</f>
        <v>('', ''),</v>
      </c>
      <c r="X28" s="1" t="str">
        <f aca="false">CONCATENATE("(","'",F28,"', '", L28, "'),")</f>
        <v>('', ''),</v>
      </c>
      <c r="Z28" s="1" t="str">
        <f aca="false">CONCATENATE("(","'",F28,"', '", M28, "'),")</f>
        <v>('', ''),</v>
      </c>
    </row>
    <row r="29" customFormat="false" ht="39" hidden="false" customHeight="true" outlineLevel="0" collapsed="false">
      <c r="A29" s="1" t="n">
        <f aca="false">A28 + 1</f>
        <v>28</v>
      </c>
      <c r="B29" s="1" t="s">
        <v>409</v>
      </c>
      <c r="C29" s="1" t="s">
        <v>410</v>
      </c>
      <c r="D29" s="1" t="s">
        <v>411</v>
      </c>
      <c r="E29" s="1" t="s">
        <v>15</v>
      </c>
      <c r="J29" s="1" t="n">
        <v>211</v>
      </c>
      <c r="P29" s="1" t="str">
        <f aca="false">CONCATENATE("(","'",B29,"', '",C29,"', ","'",D29,"', '", E29,"', ",IF(G29="","False","True"), ", ", ,IF(J29="","False","True"), "),")</f>
        <v>('p34', 'Ann', 'Maldonado', 'plane_2', False, True),</v>
      </c>
      <c r="R29" s="1" t="str">
        <f aca="false">CONCATENATE("(","'",B29,"', '",F29,"', ", G29,", '", H29,"', '", I29, "'),")</f>
        <v>('p34', '', , '', ''),</v>
      </c>
      <c r="T29" s="1" t="str">
        <f aca="false">CONCATENATE("(","'",B29,"', ", J29, "),")</f>
        <v>('p34', 211),</v>
      </c>
      <c r="V29" s="1" t="str">
        <f aca="false">CONCATENATE("(","'",F28,"', '", K28, "'),")</f>
        <v>('', ''),</v>
      </c>
      <c r="X29" s="1" t="str">
        <f aca="false">CONCATENATE("(","'",F29,"', '", L29, "'),")</f>
        <v>('', ''),</v>
      </c>
      <c r="Z29" s="1" t="str">
        <f aca="false">CONCATENATE("(","'",F29,"', '", M29, "'),")</f>
        <v>('', ''),</v>
      </c>
    </row>
    <row r="30" customFormat="false" ht="39" hidden="false" customHeight="true" outlineLevel="0" collapsed="false">
      <c r="A30" s="1" t="n">
        <f aca="false">A29 + 1</f>
        <v>29</v>
      </c>
      <c r="B30" s="1" t="s">
        <v>412</v>
      </c>
      <c r="C30" s="1" t="s">
        <v>413</v>
      </c>
      <c r="D30" s="1" t="s">
        <v>318</v>
      </c>
      <c r="E30" s="1" t="s">
        <v>15</v>
      </c>
      <c r="J30" s="1" t="n">
        <v>233</v>
      </c>
      <c r="P30" s="1" t="str">
        <f aca="false">CONCATENATE("(","'",B30,"', '",C30,"', ","'",D30,"', '",E30,"', ",IF(G30="","False","True"), ", ", ,IF(J30="","False","True"), "),")</f>
        <v>('p35', 'Jeffrey', 'Cruz', 'plane_2', False, True),</v>
      </c>
      <c r="R30" s="1" t="str">
        <f aca="false">CONCATENATE("(","'",B30,"', '",F30,"', ", G30,", '", H30,"', '", I30, "'),")</f>
        <v>('p35', '', , '', ''),</v>
      </c>
      <c r="T30" s="1" t="str">
        <f aca="false">CONCATENATE("(","'",B30,"', ", J30, "),")</f>
        <v>('p35', 233),</v>
      </c>
      <c r="V30" s="1" t="str">
        <f aca="false">CONCATENATE("(","'",F30,"', '", K30, "'),")</f>
        <v>('', ''),</v>
      </c>
      <c r="X30" s="1" t="str">
        <f aca="false">CONCATENATE("(","'",F30,"', '", L30, "'),")</f>
        <v>('', ''),</v>
      </c>
      <c r="Z30" s="1" t="str">
        <f aca="false">CONCATENATE("(","'",F30,"', '", M30, "'),")</f>
        <v>('', ''),</v>
      </c>
    </row>
    <row r="31" customFormat="false" ht="39" hidden="false" customHeight="true" outlineLevel="0" collapsed="false">
      <c r="A31" s="1" t="n">
        <f aca="false">A30 + 1</f>
        <v>30</v>
      </c>
      <c r="B31" s="1" t="s">
        <v>414</v>
      </c>
      <c r="C31" s="1" t="s">
        <v>415</v>
      </c>
      <c r="D31" s="1" t="s">
        <v>416</v>
      </c>
      <c r="E31" s="1" t="s">
        <v>14</v>
      </c>
      <c r="J31" s="1" t="n">
        <v>293</v>
      </c>
      <c r="P31" s="1" t="str">
        <f aca="false">CONCATENATE("(","'",B31,"', '",C31,"', ","'",D31,"', '", E31,"', ",IF(G31="","False","True"), ", ", ,IF(J31="","False","True"), "),")</f>
        <v>('p36', 'Sonya', 'Price', 'plane_15', False, True),</v>
      </c>
      <c r="R31" s="1" t="str">
        <f aca="false">CONCATENATE("(","'",B31,"', '",F31,"', ", G31,", '", H31,"', '", I31, "'),")</f>
        <v>('p36', '', , '', ''),</v>
      </c>
      <c r="T31" s="1" t="str">
        <f aca="false">CONCATENATE("(","'",B31,"', ", J31, "),")</f>
        <v>('p36', 293),</v>
      </c>
      <c r="V31" s="1" t="str">
        <f aca="false">CONCATENATE("(","'",F30,"', '", K30, "'),")</f>
        <v>('', ''),</v>
      </c>
      <c r="X31" s="1" t="str">
        <f aca="false">CONCATENATE("(","'",F31,"', '", L31, "'),")</f>
        <v>('', ''),</v>
      </c>
      <c r="Z31" s="1" t="str">
        <f aca="false">CONCATENATE("(","'",F31,"', '", M31, "'),")</f>
        <v>('', ''),</v>
      </c>
    </row>
    <row r="32" customFormat="false" ht="39" hidden="false" customHeight="true" outlineLevel="0" collapsed="false">
      <c r="A32" s="1" t="n">
        <f aca="false">A31 + 1</f>
        <v>31</v>
      </c>
      <c r="B32" s="1" t="s">
        <v>417</v>
      </c>
      <c r="C32" s="1" t="s">
        <v>418</v>
      </c>
      <c r="D32" s="1" t="s">
        <v>419</v>
      </c>
      <c r="E32" s="1" t="s">
        <v>14</v>
      </c>
      <c r="J32" s="1" t="n">
        <v>552</v>
      </c>
      <c r="P32" s="1" t="str">
        <f aca="false">CONCATENATE("(","'",B32,"', '",C32,"', ","'",D32,"', '",E32,"', ",IF(G32="","False","True"), ", ", ,IF(J32="","False","True"), "),")</f>
        <v>('p37', 'Tracy', 'Hale', 'plane_15', False, True),</v>
      </c>
      <c r="R32" s="1" t="str">
        <f aca="false">CONCATENATE("(","'",B32,"', '",F32,"', ", G32,", '", H32,"', '", I32, "'),")</f>
        <v>('p37', '', , '', ''),</v>
      </c>
      <c r="T32" s="1" t="str">
        <f aca="false">CONCATENATE("(","'",B32,"', ", J32, "),")</f>
        <v>('p37', 552),</v>
      </c>
      <c r="V32" s="1" t="str">
        <f aca="false">CONCATENATE("(","'",F32,"', '", K32, "'),")</f>
        <v>('', ''),</v>
      </c>
      <c r="X32" s="1" t="str">
        <f aca="false">CONCATENATE("(","'",F32,"', '", L32, "'),")</f>
        <v>('', ''),</v>
      </c>
      <c r="Z32" s="1" t="str">
        <f aca="false">CONCATENATE("(","'",F32,"', '", M32, "'),")</f>
        <v>('', ''),</v>
      </c>
    </row>
    <row r="33" customFormat="false" ht="39" hidden="false" customHeight="true" outlineLevel="0" collapsed="false">
      <c r="A33" s="1" t="n">
        <f aca="false">A32 + 1</f>
        <v>32</v>
      </c>
      <c r="B33" s="1" t="s">
        <v>420</v>
      </c>
      <c r="C33" s="1" t="s">
        <v>421</v>
      </c>
      <c r="D33" s="1" t="s">
        <v>422</v>
      </c>
      <c r="E33" s="1" t="s">
        <v>20</v>
      </c>
      <c r="J33" s="1" t="n">
        <v>812</v>
      </c>
      <c r="P33" s="1" t="str">
        <f aca="false">CONCATENATE("(","'",B33,"', '",C33,"', ","'",D33,"', '", E33,"', ",IF(G33="","False","True"), ", ", ,IF(J33="","False","True"), "),")</f>
        <v>('p38', 'Albert', 'Simmons', 'port_1', False, True),</v>
      </c>
      <c r="R33" s="1" t="str">
        <f aca="false">CONCATENATE("(","'",B33,"', '",F33,"', ", G33,", '", H33,"', '", I33, "'),")</f>
        <v>('p38', '', , '', ''),</v>
      </c>
      <c r="T33" s="1" t="str">
        <f aca="false">CONCATENATE("(","'",B33,"', ", J33, "),")</f>
        <v>('p38', 812),</v>
      </c>
      <c r="V33" s="1" t="str">
        <f aca="false">CONCATENATE("(","'",F32,"', '", K32, "'),")</f>
        <v>('', ''),</v>
      </c>
      <c r="X33" s="1" t="str">
        <f aca="false">CONCATENATE("(","'",F33,"', '", L33, "'),")</f>
        <v>('', ''),</v>
      </c>
      <c r="Z33" s="1" t="str">
        <f aca="false">CONCATENATE("(","'",F33,"', '", M33, "'),")</f>
        <v>('', ''),</v>
      </c>
    </row>
    <row r="34" customFormat="false" ht="39" hidden="false" customHeight="true" outlineLevel="0" collapsed="false">
      <c r="A34" s="1" t="n">
        <f aca="false">A33 + 1</f>
        <v>33</v>
      </c>
      <c r="B34" s="1" t="s">
        <v>423</v>
      </c>
      <c r="C34" s="1" t="s">
        <v>424</v>
      </c>
      <c r="D34" s="1" t="s">
        <v>425</v>
      </c>
      <c r="E34" s="1" t="s">
        <v>33</v>
      </c>
      <c r="J34" s="1" t="n">
        <v>541</v>
      </c>
      <c r="P34" s="1" t="str">
        <f aca="false">CONCATENATE("(","'",B34,"', '",C34,"', ","'",D34,"', '",E34,"', ",IF(G34="","False","True"), ", ", ,IF(J34="","False","True"), "),")</f>
        <v>('p39', 'Karen', 'Terry', 'port_9', False, True),</v>
      </c>
      <c r="R34" s="1" t="str">
        <f aca="false">CONCATENATE("(","'",B34,"', '",F34,"', ", G34,", '", H34,"', '", I34, "'),")</f>
        <v>('p39', '', , '', ''),</v>
      </c>
      <c r="T34" s="1" t="str">
        <f aca="false">CONCATENATE("(","'",B34,"', ", J34, "),")</f>
        <v>('p39', 541),</v>
      </c>
      <c r="V34" s="1" t="str">
        <f aca="false">CONCATENATE("(","'",F34,"', '", K34, "'),")</f>
        <v>('', ''),</v>
      </c>
      <c r="X34" s="1" t="str">
        <f aca="false">CONCATENATE("(","'",F34,"', '", L34, "'),")</f>
        <v>('', ''),</v>
      </c>
      <c r="Z34" s="1" t="str">
        <f aca="false">CONCATENATE("(","'",F34,"', '", M34, "'),")</f>
        <v>('', ''),</v>
      </c>
    </row>
    <row r="35" customFormat="false" ht="39" hidden="false" customHeight="true" outlineLevel="0" collapsed="false">
      <c r="A35" s="1" t="n">
        <f aca="false">A34 + 1</f>
        <v>34</v>
      </c>
      <c r="B35" s="1" t="s">
        <v>426</v>
      </c>
      <c r="C35" s="1" t="s">
        <v>427</v>
      </c>
      <c r="D35" s="1" t="s">
        <v>428</v>
      </c>
      <c r="E35" s="1" t="s">
        <v>16</v>
      </c>
      <c r="F35" s="1" t="s">
        <v>429</v>
      </c>
      <c r="G35" s="1" t="n">
        <v>24</v>
      </c>
      <c r="H35" s="1" t="s">
        <v>4</v>
      </c>
      <c r="I35" s="1" t="s">
        <v>40</v>
      </c>
      <c r="K35" s="1" t="s">
        <v>41</v>
      </c>
      <c r="L35" s="1" t="s">
        <v>50</v>
      </c>
      <c r="P35" s="1" t="str">
        <f aca="false">CONCATENATE("(","'",B35,"', '",C35,"', ","'",D35,"', '", E35,"', ",IF(G35="","False","True"), ", ", ,IF(J35="","False","True"), "),")</f>
        <v>('p4', 'Kendra', 'Jacobs', 'plane_4', True, False),</v>
      </c>
      <c r="R35" s="1" t="str">
        <f aca="false">CONCATENATE("(","'",B35,"', '",F35,"', ", G35,", '", H35,"', '", I35, "'),")</f>
        <v>('p4', '776-21-8098', 24, 'American', 'n330ss'),</v>
      </c>
      <c r="T35" s="1" t="str">
        <f aca="false">CONCATENATE("(","'",B35,"', ", J35, "),")</f>
        <v>('p4', ),</v>
      </c>
      <c r="V35" s="1" t="str">
        <f aca="false">CONCATENATE("(","'",F34,"', '", K34, "'),")</f>
        <v>('', ''),</v>
      </c>
      <c r="X35" s="1" t="str">
        <f aca="false">CONCATENATE("(","'",F35,"', '", L35, "'),")</f>
        <v>('776-21-8098', 'prop'),</v>
      </c>
      <c r="Z35" s="1" t="str">
        <f aca="false">CONCATENATE("(","'",F35,"', '", M35, "'),")</f>
        <v>('776-21-8098', ''),</v>
      </c>
    </row>
    <row r="36" customFormat="false" ht="39" hidden="false" customHeight="true" outlineLevel="0" collapsed="false">
      <c r="A36" s="1" t="n">
        <f aca="false">A35 + 1</f>
        <v>35</v>
      </c>
      <c r="B36" s="1" t="s">
        <v>430</v>
      </c>
      <c r="C36" s="1" t="s">
        <v>431</v>
      </c>
      <c r="D36" s="1" t="s">
        <v>432</v>
      </c>
      <c r="E36" s="1" t="s">
        <v>16</v>
      </c>
      <c r="J36" s="1" t="n">
        <v>441</v>
      </c>
      <c r="P36" s="1" t="str">
        <f aca="false">CONCATENATE("(","'",B36,"', '",C36,"', ","'",D36,"', '",E36,"', ",IF(G36="","False","True"), ", ", ,IF(J36="","False","True"), "),")</f>
        <v>('p40', 'Glen', 'Kelley', 'plane_4', False, True),</v>
      </c>
      <c r="R36" s="1" t="str">
        <f aca="false">CONCATENATE("(","'",B36,"', '",F36,"', ", G36,", '", H36,"', '", I36, "'),")</f>
        <v>('p40', '', , '', ''),</v>
      </c>
      <c r="T36" s="1" t="str">
        <f aca="false">CONCATENATE("(","'",B36,"', ", J36, "),")</f>
        <v>('p40', 441),</v>
      </c>
      <c r="V36" s="1" t="str">
        <f aca="false">CONCATENATE("(","'",F36,"', '", K36, "'),")</f>
        <v>('', ''),</v>
      </c>
      <c r="X36" s="1" t="str">
        <f aca="false">CONCATENATE("(","'",F36,"', '", L36, "'),")</f>
        <v>('', ''),</v>
      </c>
      <c r="Z36" s="1" t="str">
        <f aca="false">CONCATENATE("(","'",F36,"', '", M36, "'),")</f>
        <v>('', ''),</v>
      </c>
    </row>
    <row r="37" customFormat="false" ht="39" hidden="false" customHeight="true" outlineLevel="0" collapsed="false">
      <c r="A37" s="1" t="n">
        <f aca="false">A36 + 1</f>
        <v>36</v>
      </c>
      <c r="B37" s="1" t="s">
        <v>433</v>
      </c>
      <c r="C37" s="1" t="s">
        <v>434</v>
      </c>
      <c r="D37" s="1" t="s">
        <v>435</v>
      </c>
      <c r="E37" s="1" t="s">
        <v>30</v>
      </c>
      <c r="J37" s="1" t="n">
        <v>875</v>
      </c>
      <c r="P37" s="1" t="str">
        <f aca="false">CONCATENATE("(","'",B37,"', '",C37,"', ","'",D37,"', '", E37,"', ",IF(G37="","False","True"), ", ", ,IF(J37="","False","True"), "),")</f>
        <v>('p41', 'Brooke', 'Little', 'port_4', False, True),</v>
      </c>
      <c r="R37" s="1" t="str">
        <f aca="false">CONCATENATE("(","'",B37,"', '",F37,"', ", G37,", '", H37,"', '", I37, "'),")</f>
        <v>('p41', '', , '', ''),</v>
      </c>
      <c r="T37" s="1" t="str">
        <f aca="false">CONCATENATE("(","'",B37,"', ", J37, "),")</f>
        <v>('p41', 875),</v>
      </c>
      <c r="V37" s="1" t="str">
        <f aca="false">CONCATENATE("(","'",F36,"', '", K36, "'),")</f>
        <v>('', ''),</v>
      </c>
      <c r="X37" s="1" t="str">
        <f aca="false">CONCATENATE("(","'",F37,"', '", L37, "'),")</f>
        <v>('', ''),</v>
      </c>
      <c r="Z37" s="1" t="str">
        <f aca="false">CONCATENATE("(","'",F37,"', '", M37, "'),")</f>
        <v>('', ''),</v>
      </c>
    </row>
    <row r="38" customFormat="false" ht="39" hidden="false" customHeight="true" outlineLevel="0" collapsed="false">
      <c r="A38" s="1" t="n">
        <f aca="false">A37 + 1</f>
        <v>37</v>
      </c>
      <c r="B38" s="1" t="s">
        <v>436</v>
      </c>
      <c r="C38" s="1" t="s">
        <v>437</v>
      </c>
      <c r="D38" s="1" t="s">
        <v>396</v>
      </c>
      <c r="E38" s="1" t="s">
        <v>29</v>
      </c>
      <c r="J38" s="1" t="n">
        <v>691</v>
      </c>
      <c r="P38" s="1" t="str">
        <f aca="false">CONCATENATE("(","'",B38,"', '",C38,"', ","'",D38,"', '",E38,"', ",IF(G38="","False","True"), ", ", ,IF(J38="","False","True"), "),")</f>
        <v>('p42', 'Daryl', 'Nguyen', 'port_3', False, True),</v>
      </c>
      <c r="R38" s="1" t="str">
        <f aca="false">CONCATENATE("(","'",B38,"', '",F38,"', ", G38,", '", H38,"', '", I38, "'),")</f>
        <v>('p42', '', , '', ''),</v>
      </c>
      <c r="T38" s="1" t="str">
        <f aca="false">CONCATENATE("(","'",B38,"', ", J38, "),")</f>
        <v>('p42', 691),</v>
      </c>
      <c r="V38" s="1" t="str">
        <f aca="false">CONCATENATE("(","'",F38,"', '", K38, "'),")</f>
        <v>('', ''),</v>
      </c>
      <c r="X38" s="1" t="str">
        <f aca="false">CONCATENATE("(","'",F38,"', '", L38, "'),")</f>
        <v>('', ''),</v>
      </c>
      <c r="Z38" s="1" t="str">
        <f aca="false">CONCATENATE("(","'",F38,"', '", M38, "'),")</f>
        <v>('', ''),</v>
      </c>
    </row>
    <row r="39" customFormat="false" ht="39" hidden="false" customHeight="true" outlineLevel="0" collapsed="false">
      <c r="A39" s="1" t="n">
        <f aca="false">A38 + 1</f>
        <v>38</v>
      </c>
      <c r="B39" s="1" t="s">
        <v>438</v>
      </c>
      <c r="C39" s="1" t="s">
        <v>439</v>
      </c>
      <c r="D39" s="1" t="s">
        <v>440</v>
      </c>
      <c r="E39" s="1" t="s">
        <v>20</v>
      </c>
      <c r="J39" s="1" t="n">
        <v>572</v>
      </c>
      <c r="P39" s="1" t="str">
        <f aca="false">CONCATENATE("(","'",B39,"', '",C39,"', ","'",D39,"', '", E39,"', ",IF(G39="","False","True"), ", ", ,IF(J39="","False","True"), "),")</f>
        <v>('p43', 'Judy', 'Willis', 'port_1', False, True),</v>
      </c>
      <c r="R39" s="1" t="str">
        <f aca="false">CONCATENATE("(","'",B39,"', '",F39,"', ", G39,", '", H39,"', '", I39, "'),")</f>
        <v>('p43', '', , '', ''),</v>
      </c>
      <c r="T39" s="1" t="str">
        <f aca="false">CONCATENATE("(","'",B39,"', ", J39, "),")</f>
        <v>('p43', 572),</v>
      </c>
      <c r="V39" s="1" t="str">
        <f aca="false">CONCATENATE("(","'",F38,"', '", K38, "'),")</f>
        <v>('', ''),</v>
      </c>
      <c r="X39" s="1" t="str">
        <f aca="false">CONCATENATE("(","'",F39,"', '", L39, "'),")</f>
        <v>('', ''),</v>
      </c>
      <c r="Z39" s="1" t="str">
        <f aca="false">CONCATENATE("(","'",F39,"', '", M39, "'),")</f>
        <v>('', ''),</v>
      </c>
    </row>
    <row r="40" customFormat="false" ht="39" hidden="false" customHeight="true" outlineLevel="0" collapsed="false">
      <c r="A40" s="1" t="n">
        <f aca="false">A39 + 1</f>
        <v>39</v>
      </c>
      <c r="B40" s="1" t="s">
        <v>441</v>
      </c>
      <c r="C40" s="1" t="s">
        <v>442</v>
      </c>
      <c r="D40" s="1" t="s">
        <v>443</v>
      </c>
      <c r="E40" s="1" t="s">
        <v>28</v>
      </c>
      <c r="J40" s="1" t="n">
        <v>572</v>
      </c>
      <c r="P40" s="1" t="str">
        <f aca="false">CONCATENATE("(","'",B40,"', '",C40,"', ","'",D40,"', '",E40,"', ",IF(G40="","False","True"), ", ", ,IF(J40="","False","True"), "),")</f>
        <v>('p44', 'Marco', 'Klein', 'port_2', False, True),</v>
      </c>
      <c r="R40" s="1" t="str">
        <f aca="false">CONCATENATE("(","'",B40,"', '",F40,"', ", G40,", '", H40,"', '", I40, "'),")</f>
        <v>('p44', '', , '', ''),</v>
      </c>
      <c r="T40" s="1" t="str">
        <f aca="false">CONCATENATE("(","'",B40,"', ", J40, "),")</f>
        <v>('p44', 572),</v>
      </c>
      <c r="V40" s="1" t="str">
        <f aca="false">CONCATENATE("(","'",F40,"', '", K40, "'),")</f>
        <v>('', ''),</v>
      </c>
      <c r="X40" s="1" t="str">
        <f aca="false">CONCATENATE("(","'",F40,"', '", L40, "'),")</f>
        <v>('', ''),</v>
      </c>
      <c r="Z40" s="1" t="str">
        <f aca="false">CONCATENATE("(","'",F40,"', '", M40, "'),")</f>
        <v>('', ''),</v>
      </c>
    </row>
    <row r="41" customFormat="false" ht="39" hidden="false" customHeight="true" outlineLevel="0" collapsed="false">
      <c r="A41" s="1" t="n">
        <f aca="false">A40 + 1</f>
        <v>40</v>
      </c>
      <c r="B41" s="1" t="s">
        <v>444</v>
      </c>
      <c r="C41" s="1" t="s">
        <v>445</v>
      </c>
      <c r="D41" s="1" t="s">
        <v>446</v>
      </c>
      <c r="E41" s="1" t="s">
        <v>31</v>
      </c>
      <c r="J41" s="1" t="n">
        <v>663</v>
      </c>
      <c r="P41" s="1" t="str">
        <f aca="false">CONCATENATE("(","'",B41,"', '",C41,"', ","'",D41,"', '", E41,"', ",IF(G41="","False","True"), ", ", ,IF(J41="","False","True"), "),")</f>
        <v>('p45', 'Angelica', 'Hampton', 'port_5', False, True),</v>
      </c>
      <c r="R41" s="1" t="str">
        <f aca="false">CONCATENATE("(","'",B41,"', '",F41,"', ", G41,", '", H41,"', '", I41, "'),")</f>
        <v>('p45', '', , '', ''),</v>
      </c>
      <c r="T41" s="1" t="str">
        <f aca="false">CONCATENATE("(","'",B41,"', ", J41, "),")</f>
        <v>('p45', 663),</v>
      </c>
      <c r="V41" s="1" t="str">
        <f aca="false">CONCATENATE("(","'",F40,"', '", K40, "'),")</f>
        <v>('', ''),</v>
      </c>
      <c r="X41" s="1" t="str">
        <f aca="false">CONCATENATE("(","'",F41,"', '", L41, "'),")</f>
        <v>('', ''),</v>
      </c>
      <c r="Z41" s="1" t="str">
        <f aca="false">CONCATENATE("(","'",F41,"', '", M41, "'),")</f>
        <v>('', ''),</v>
      </c>
    </row>
    <row r="42" customFormat="false" ht="39" hidden="false" customHeight="true" outlineLevel="0" collapsed="false">
      <c r="A42" s="1" t="n">
        <f aca="false">A41 + 1</f>
        <v>41</v>
      </c>
      <c r="B42" s="1" t="s">
        <v>447</v>
      </c>
      <c r="C42" s="1" t="s">
        <v>448</v>
      </c>
      <c r="D42" s="1" t="s">
        <v>449</v>
      </c>
      <c r="E42" s="1" t="s">
        <v>16</v>
      </c>
      <c r="F42" s="1" t="s">
        <v>450</v>
      </c>
      <c r="G42" s="1" t="n">
        <v>27</v>
      </c>
      <c r="H42" s="1" t="s">
        <v>4</v>
      </c>
      <c r="I42" s="1" t="s">
        <v>40</v>
      </c>
      <c r="K42" s="1" t="s">
        <v>41</v>
      </c>
      <c r="P42" s="1" t="str">
        <f aca="false">CONCATENATE("(","'",B42,"', '",C42,"', ","'",D42,"', '",E42,"', ",IF(G42="","False","True"), ", ", ,IF(J42="","False","True"), "),")</f>
        <v>('p5', 'Jeff', 'Burton', 'plane_4', True, False),</v>
      </c>
      <c r="R42" s="1" t="str">
        <f aca="false">CONCATENATE("(","'",B42,"', '",F42,"', ", G42,", '", H42,"', '", I42, "'),")</f>
        <v>('p5', '933-93-2165', 27, 'American', 'n330ss'),</v>
      </c>
      <c r="T42" s="1" t="str">
        <f aca="false">CONCATENATE("(","'",B42,"', ", J42, "),")</f>
        <v>('p5', ),</v>
      </c>
      <c r="V42" s="1" t="str">
        <f aca="false">CONCATENATE("(","'",F42,"', '", K42, "'),")</f>
        <v>('933-93-2165', 'jet'),</v>
      </c>
      <c r="X42" s="1" t="str">
        <f aca="false">CONCATENATE("(","'",F42,"', '", L42, "'),")</f>
        <v>('933-93-2165', ''),</v>
      </c>
      <c r="Z42" s="1" t="str">
        <f aca="false">CONCATENATE("(","'",F42,"', '", M42, "'),")</f>
        <v>('933-93-2165', ''),</v>
      </c>
    </row>
    <row r="43" customFormat="false" ht="39" hidden="false" customHeight="true" outlineLevel="0" collapsed="false">
      <c r="A43" s="1" t="n">
        <f aca="false">A42 + 1</f>
        <v>42</v>
      </c>
      <c r="B43" s="1" t="s">
        <v>451</v>
      </c>
      <c r="C43" s="1" t="s">
        <v>452</v>
      </c>
      <c r="D43" s="1" t="s">
        <v>393</v>
      </c>
      <c r="E43" s="1" t="s">
        <v>17</v>
      </c>
      <c r="F43" s="1" t="s">
        <v>453</v>
      </c>
      <c r="G43" s="1" t="n">
        <v>38</v>
      </c>
      <c r="H43" s="1" t="s">
        <v>10</v>
      </c>
      <c r="I43" s="1" t="s">
        <v>56</v>
      </c>
      <c r="K43" s="1" t="s">
        <v>41</v>
      </c>
      <c r="L43" s="1" t="s">
        <v>50</v>
      </c>
      <c r="P43" s="1" t="str">
        <f aca="false">CONCATENATE("(","'",B43,"', '",C43,"', ","'",D43,"', '", E43,"', ",IF(G43="","False","True"), ", ", ,IF(J43="","False","True"), "),")</f>
        <v>('p6', 'Randal', 'Parks', 'plane_7', True, False),</v>
      </c>
      <c r="R43" s="1" t="str">
        <f aca="false">CONCATENATE("(","'",B43,"', '",F43,"', ", G43,", '", H43,"', '", I43, "'),")</f>
        <v>('p6', '707-84-4555', 38, 'United', 'n517ly'),</v>
      </c>
      <c r="T43" s="1" t="str">
        <f aca="false">CONCATENATE("(","'",B43,"', ", J43, "),")</f>
        <v>('p6', ),</v>
      </c>
      <c r="V43" s="1" t="str">
        <f aca="false">CONCATENATE("(","'",F42,"', '", K42, "'),")</f>
        <v>('933-93-2165', 'jet'),</v>
      </c>
      <c r="X43" s="1" t="str">
        <f aca="false">CONCATENATE("(","'",F43,"', '", L43, "'),")</f>
        <v>('707-84-4555', 'prop'),</v>
      </c>
      <c r="Z43" s="1" t="str">
        <f aca="false">CONCATENATE("(","'",F43,"', '", M43, "'),")</f>
        <v>('707-84-4555', ''),</v>
      </c>
    </row>
    <row r="44" customFormat="false" ht="39" hidden="false" customHeight="true" outlineLevel="0" collapsed="false">
      <c r="A44" s="1" t="n">
        <f aca="false">A43 + 1</f>
        <v>43</v>
      </c>
      <c r="B44" s="1" t="s">
        <v>454</v>
      </c>
      <c r="C44" s="1" t="s">
        <v>415</v>
      </c>
      <c r="D44" s="1" t="s">
        <v>455</v>
      </c>
      <c r="E44" s="1" t="s">
        <v>17</v>
      </c>
      <c r="F44" s="1" t="s">
        <v>456</v>
      </c>
      <c r="G44" s="1" t="n">
        <v>13</v>
      </c>
      <c r="H44" s="1" t="s">
        <v>10</v>
      </c>
      <c r="I44" s="1" t="s">
        <v>56</v>
      </c>
      <c r="K44" s="1" t="s">
        <v>41</v>
      </c>
      <c r="P44" s="1" t="str">
        <f aca="false">CONCATENATE("(","'",B44,"', '",C44,"', ","'",D44,"', '",E44,"', ",IF(G44="","False","True"), ", ", ,IF(J44="","False","True"), "),")</f>
        <v>('p7', 'Sonya', 'Owens', 'plane_7', True, False),</v>
      </c>
      <c r="R44" s="1" t="str">
        <f aca="false">CONCATENATE("(","'",B44,"', '",F44,"', ", G44,", '", H44,"', '", I44, "'),")</f>
        <v>('p7', '450-25-5617', 13, 'United', 'n517ly'),</v>
      </c>
      <c r="T44" s="1" t="str">
        <f aca="false">CONCATENATE("(","'",B44,"', ", J44, "),")</f>
        <v>('p7', ),</v>
      </c>
      <c r="V44" s="1" t="str">
        <f aca="false">CONCATENATE("(","'",F44,"', '", K44, "'),")</f>
        <v>('450-25-5617', 'jet'),</v>
      </c>
      <c r="X44" s="1" t="str">
        <f aca="false">CONCATENATE("(","'",F44,"', '", L44, "'),")</f>
        <v>('450-25-5617', ''),</v>
      </c>
      <c r="Z44" s="1" t="str">
        <f aca="false">CONCATENATE("(","'",F44,"', '", M44, "'),")</f>
        <v>('450-25-5617', ''),</v>
      </c>
    </row>
    <row r="45" customFormat="false" ht="39" hidden="false" customHeight="true" outlineLevel="0" collapsed="false">
      <c r="A45" s="1" t="n">
        <f aca="false">A44 + 1</f>
        <v>44</v>
      </c>
      <c r="B45" s="1" t="s">
        <v>457</v>
      </c>
      <c r="C45" s="1" t="s">
        <v>458</v>
      </c>
      <c r="D45" s="1" t="s">
        <v>459</v>
      </c>
      <c r="E45" s="1" t="s">
        <v>18</v>
      </c>
      <c r="F45" s="1" t="s">
        <v>460</v>
      </c>
      <c r="G45" s="1" t="n">
        <v>12</v>
      </c>
      <c r="H45" s="1" t="s">
        <v>10</v>
      </c>
      <c r="I45" s="1" t="s">
        <v>58</v>
      </c>
      <c r="K45" s="1" t="s">
        <v>50</v>
      </c>
      <c r="P45" s="1" t="str">
        <f aca="false">CONCATENATE("(","'",B45,"', '",C45,"', ","'",D45,"', '", E45,"', ",IF(G45="","False","True"), ", ", ,IF(J45="","False","True"), "),")</f>
        <v>('p8', 'Bennie', 'Palmer', 'plane_8', True, False),</v>
      </c>
      <c r="R45" s="1" t="str">
        <f aca="false">CONCATENATE("(","'",B45,"', '",F45,"', ", G45,", '", H45,"', '", I45, "'),")</f>
        <v>('p8', '701-38-2179', 12, 'United', 'n620la'),</v>
      </c>
      <c r="T45" s="1" t="str">
        <f aca="false">CONCATENATE("(","'",B45,"', ", J45, "),")</f>
        <v>('p8', ),</v>
      </c>
      <c r="V45" s="1" t="str">
        <f aca="false">CONCATENATE("(","'",F44,"', '", K44, "'),")</f>
        <v>('450-25-5617', 'jet'),</v>
      </c>
      <c r="X45" s="1" t="str">
        <f aca="false">CONCATENATE("(","'",F45,"', '", L45, "'),")</f>
        <v>('701-38-2179', ''),</v>
      </c>
      <c r="Z45" s="1" t="str">
        <f aca="false">CONCATENATE("(","'",F45,"', '", M45, "'),")</f>
        <v>('701-38-2179', ''),</v>
      </c>
    </row>
    <row r="46" customFormat="false" ht="39" hidden="false" customHeight="true" outlineLevel="0" collapsed="false">
      <c r="A46" s="1" t="n">
        <f aca="false">A45 + 1</f>
        <v>45</v>
      </c>
      <c r="B46" s="1" t="s">
        <v>461</v>
      </c>
      <c r="C46" s="1" t="s">
        <v>462</v>
      </c>
      <c r="D46" s="1" t="s">
        <v>463</v>
      </c>
      <c r="E46" s="1" t="s">
        <v>18</v>
      </c>
      <c r="F46" s="1" t="s">
        <v>464</v>
      </c>
      <c r="G46" s="1" t="n">
        <v>13</v>
      </c>
      <c r="H46" s="1" t="s">
        <v>10</v>
      </c>
      <c r="I46" s="1" t="s">
        <v>58</v>
      </c>
      <c r="K46" s="1" t="s">
        <v>41</v>
      </c>
      <c r="L46" s="1" t="s">
        <v>50</v>
      </c>
      <c r="M46" s="1" t="s">
        <v>336</v>
      </c>
      <c r="P46" s="1" t="str">
        <f aca="false">CONCATENATE("(","'",B46,"', '",C46,"', ","'",D46,"', '",E46,"', ",IF(G46="","False","True"), ", ", ,IF(J46="","False","True"), "),")</f>
        <v>('p9', 'Marlene', 'Warner', 'plane_8', True, False),</v>
      </c>
      <c r="R46" s="1" t="str">
        <f aca="false">CONCATENATE("(","'",B46,"', '",F46,"', ", G46,", '", H46,"', '", I46, "'),")</f>
        <v>('p9', '936-44-6941', 13, 'United', 'n620la'),</v>
      </c>
      <c r="T46" s="1" t="str">
        <f aca="false">CONCATENATE("(","'",B46,"', ", J46, "),")</f>
        <v>('p9', ),</v>
      </c>
      <c r="V46" s="1" t="str">
        <f aca="false">CONCATENATE("(","'",F46,"', '", K46, "'),")</f>
        <v>('936-44-6941', 'jet'),</v>
      </c>
      <c r="X46" s="1" t="str">
        <f aca="false">CONCATENATE("(","'",F46,"', '", L46, "'),")</f>
        <v>('936-44-6941', 'prop'),</v>
      </c>
      <c r="Z46" s="1" t="str">
        <f aca="false">CONCATENATE("(","'",F46,"', '", M46, "'),")</f>
        <v>('936-44-6941', 'testing'),</v>
      </c>
    </row>
    <row r="47" customFormat="false" ht="24.45" hidden="false" customHeight="false" outlineLevel="0" collapsed="false"/>
    <row r="48" customFormat="false" ht="24.45" hidden="false" customHeight="false" outlineLevel="0" collapsed="false"/>
    <row r="49" customFormat="false" ht="24.45" hidden="false" customHeight="false" outlineLevel="0" collapsed="false"/>
    <row r="50" customFormat="false" ht="24.45" hidden="false" customHeight="false" outlineLevel="0" collapsed="false"/>
    <row r="51" customFormat="false" ht="24.45" hidden="false" customHeight="false" outlineLevel="0" collapsed="false"/>
    <row r="52" customFormat="false" ht="24.45" hidden="false" customHeight="false" outlineLevel="0" collapsed="false"/>
    <row r="53" customFormat="false" ht="24.45" hidden="false" customHeight="false" outlineLevel="0" collapsed="false"/>
    <row r="54" customFormat="false" ht="24.45" hidden="false" customHeight="false" outlineLevel="0" collapsed="false"/>
    <row r="55" customFormat="false" ht="24.4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10.83984375" defaultRowHeight="39" zeroHeight="false" outlineLevelRow="0" outlineLevelCol="0"/>
  <cols>
    <col collapsed="false" customWidth="false" hidden="false" outlineLevel="0" max="1" min="1" style="1" width="10.83"/>
    <col collapsed="false" customWidth="true" hidden="false" outlineLevel="0" max="2" min="2" style="1" width="40.33"/>
    <col collapsed="false" customWidth="true" hidden="false" outlineLevel="0" max="12" min="3" style="1" width="19.5"/>
    <col collapsed="false" customWidth="false" hidden="false" outlineLevel="0" max="1024" min="13" style="1" width="10.83"/>
  </cols>
  <sheetData>
    <row r="1" customFormat="false" ht="39" hidden="false" customHeight="true" outlineLevel="0" collapsed="false">
      <c r="A1" s="2" t="s">
        <v>0</v>
      </c>
      <c r="B1" s="2" t="s">
        <v>465</v>
      </c>
      <c r="C1" s="2" t="s">
        <v>466</v>
      </c>
      <c r="D1" s="2" t="s">
        <v>467</v>
      </c>
      <c r="E1" s="2" t="s">
        <v>468</v>
      </c>
      <c r="F1" s="2" t="s">
        <v>469</v>
      </c>
      <c r="G1" s="2" t="s">
        <v>470</v>
      </c>
      <c r="H1" s="2" t="s">
        <v>471</v>
      </c>
      <c r="I1" s="2" t="s">
        <v>472</v>
      </c>
      <c r="J1" s="2" t="s">
        <v>473</v>
      </c>
      <c r="K1" s="2" t="s">
        <v>474</v>
      </c>
      <c r="L1" s="2" t="s">
        <v>475</v>
      </c>
    </row>
    <row r="2" customFormat="false" ht="39" hidden="false" customHeight="true" outlineLevel="0" collapsed="false">
      <c r="A2" s="1" t="n">
        <v>1</v>
      </c>
      <c r="B2" s="1" t="s">
        <v>476</v>
      </c>
      <c r="C2" s="1" t="s">
        <v>72</v>
      </c>
      <c r="D2" s="1" t="s">
        <v>477</v>
      </c>
      <c r="E2" s="1" t="n">
        <v>600</v>
      </c>
      <c r="F2" s="1" t="s">
        <v>254</v>
      </c>
      <c r="G2" s="1" t="s">
        <v>478</v>
      </c>
      <c r="H2" s="1" t="n">
        <v>600</v>
      </c>
      <c r="I2" s="1" t="s">
        <v>131</v>
      </c>
      <c r="J2" s="1" t="s">
        <v>479</v>
      </c>
      <c r="K2" s="1" t="n">
        <v>600</v>
      </c>
      <c r="L2" s="1" t="s">
        <v>72</v>
      </c>
    </row>
    <row r="3" customFormat="false" ht="39" hidden="false" customHeight="true" outlineLevel="0" collapsed="false">
      <c r="A3" s="1" t="n">
        <f aca="false">A2 + 1</f>
        <v>2</v>
      </c>
      <c r="B3" s="1" t="s">
        <v>480</v>
      </c>
      <c r="C3" s="1" t="s">
        <v>210</v>
      </c>
      <c r="D3" s="1" t="s">
        <v>481</v>
      </c>
      <c r="E3" s="1" t="n">
        <v>1200</v>
      </c>
      <c r="F3" s="1" t="s">
        <v>139</v>
      </c>
      <c r="G3" s="1" t="s">
        <v>482</v>
      </c>
      <c r="H3" s="1" t="n">
        <v>800</v>
      </c>
      <c r="I3" s="1" t="s">
        <v>254</v>
      </c>
      <c r="J3" s="1" t="s">
        <v>483</v>
      </c>
      <c r="K3" s="1" t="n">
        <v>800</v>
      </c>
      <c r="L3" s="1" t="s">
        <v>210</v>
      </c>
    </row>
    <row r="4" customFormat="false" ht="39" hidden="false" customHeight="true" outlineLevel="0" collapsed="false">
      <c r="A4" s="1" t="n">
        <f aca="false">A3 + 1</f>
        <v>3</v>
      </c>
      <c r="B4" s="1" t="s">
        <v>484</v>
      </c>
      <c r="C4" s="1" t="s">
        <v>279</v>
      </c>
      <c r="D4" s="1" t="s">
        <v>485</v>
      </c>
      <c r="E4" s="1" t="n">
        <v>1800</v>
      </c>
      <c r="F4" s="1" t="s">
        <v>254</v>
      </c>
      <c r="G4" s="1" t="s">
        <v>478</v>
      </c>
      <c r="H4" s="1" t="n">
        <v>600</v>
      </c>
      <c r="I4" s="1" t="s">
        <v>131</v>
      </c>
      <c r="J4" s="1" t="s">
        <v>486</v>
      </c>
      <c r="K4" s="1" t="n">
        <v>200</v>
      </c>
      <c r="L4" s="1" t="s">
        <v>203</v>
      </c>
    </row>
    <row r="5" customFormat="false" ht="39" hidden="false" customHeight="true" outlineLevel="0" collapsed="false">
      <c r="A5" s="1" t="n">
        <f aca="false">A4 + 1</f>
        <v>4</v>
      </c>
      <c r="B5" s="1" t="s">
        <v>487</v>
      </c>
      <c r="C5" s="1" t="s">
        <v>279</v>
      </c>
      <c r="D5" s="1" t="s">
        <v>488</v>
      </c>
      <c r="E5" s="1" t="n">
        <v>2400</v>
      </c>
      <c r="F5" s="1" t="s">
        <v>203</v>
      </c>
    </row>
    <row r="6" customFormat="false" ht="39" hidden="false" customHeight="true" outlineLevel="0" collapsed="false">
      <c r="A6" s="1" t="n">
        <f aca="false">A5 + 1</f>
        <v>5</v>
      </c>
      <c r="B6" s="1" t="s">
        <v>489</v>
      </c>
      <c r="C6" s="1" t="s">
        <v>210</v>
      </c>
      <c r="D6" s="1" t="s">
        <v>481</v>
      </c>
      <c r="E6" s="1" t="n">
        <v>1200</v>
      </c>
      <c r="F6" s="1" t="s">
        <v>139</v>
      </c>
      <c r="G6" s="1" t="s">
        <v>490</v>
      </c>
      <c r="H6" s="1" t="n">
        <v>800</v>
      </c>
      <c r="I6" s="1" t="s">
        <v>72</v>
      </c>
      <c r="J6" s="1" t="s">
        <v>467</v>
      </c>
      <c r="K6" s="1" t="n">
        <v>600</v>
      </c>
      <c r="L6" s="1" t="s">
        <v>176</v>
      </c>
    </row>
    <row r="7" customFormat="false" ht="39" hidden="false" customHeight="true" outlineLevel="0" collapsed="false">
      <c r="A7" s="1" t="n">
        <f aca="false">A6 + 1</f>
        <v>6</v>
      </c>
      <c r="B7" s="1" t="s">
        <v>491</v>
      </c>
      <c r="C7" s="1" t="s">
        <v>254</v>
      </c>
      <c r="D7" s="1" t="s">
        <v>492</v>
      </c>
      <c r="E7" s="1" t="n">
        <v>600</v>
      </c>
      <c r="F7" s="1" t="s">
        <v>72</v>
      </c>
      <c r="G7" s="1" t="s">
        <v>477</v>
      </c>
      <c r="H7" s="1" t="n">
        <v>600</v>
      </c>
      <c r="I7" s="1" t="s">
        <v>254</v>
      </c>
    </row>
    <row r="8" customFormat="false" ht="39" hidden="false" customHeight="true" outlineLevel="0" collapsed="false">
      <c r="A8" s="1" t="n">
        <f aca="false">A7 + 1</f>
        <v>7</v>
      </c>
      <c r="B8" s="1" t="s">
        <v>493</v>
      </c>
      <c r="C8" s="1" t="s">
        <v>254</v>
      </c>
      <c r="D8" s="1" t="s">
        <v>483</v>
      </c>
      <c r="E8" s="1" t="n">
        <v>800</v>
      </c>
      <c r="F8" s="1" t="s">
        <v>210</v>
      </c>
      <c r="G8" s="1" t="s">
        <v>494</v>
      </c>
      <c r="H8" s="1" t="n">
        <v>800</v>
      </c>
      <c r="I8" s="1" t="s">
        <v>254</v>
      </c>
    </row>
    <row r="9" customFormat="false" ht="39" hidden="false" customHeight="true" outlineLevel="0" collapsed="false">
      <c r="A9" s="1" t="n">
        <f aca="false">A8 + 1</f>
        <v>8</v>
      </c>
      <c r="B9" s="1" t="s">
        <v>495</v>
      </c>
      <c r="C9" s="1" t="s">
        <v>178</v>
      </c>
      <c r="D9" s="1" t="s">
        <v>496</v>
      </c>
      <c r="E9" s="1" t="n">
        <v>200</v>
      </c>
      <c r="F9" s="1" t="s">
        <v>127</v>
      </c>
      <c r="G9" s="1" t="s">
        <v>497</v>
      </c>
      <c r="H9" s="1" t="n">
        <v>200</v>
      </c>
      <c r="I9" s="1" t="s">
        <v>173</v>
      </c>
    </row>
    <row r="10" customFormat="false" ht="39" hidden="false" customHeight="true" outlineLevel="0" collapsed="false">
      <c r="A10" s="1" t="n">
        <f aca="false">A9 + 1</f>
        <v>9</v>
      </c>
      <c r="B10" s="1" t="s">
        <v>498</v>
      </c>
      <c r="C10" s="1" t="s">
        <v>72</v>
      </c>
      <c r="D10" s="1" t="s">
        <v>473</v>
      </c>
      <c r="E10" s="1" t="n">
        <v>800</v>
      </c>
      <c r="F10" s="1" t="s">
        <v>203</v>
      </c>
    </row>
    <row r="11" customFormat="false" ht="39" hidden="false" customHeight="true" outlineLevel="0" collapsed="false">
      <c r="A11" s="1" t="n">
        <f aca="false">A10 + 1</f>
        <v>10</v>
      </c>
      <c r="B11" s="1" t="s">
        <v>499</v>
      </c>
      <c r="C11" s="1" t="s">
        <v>210</v>
      </c>
      <c r="D11" s="1" t="s">
        <v>500</v>
      </c>
      <c r="E11" s="1" t="n">
        <v>1000</v>
      </c>
      <c r="F11" s="1" t="s">
        <v>279</v>
      </c>
    </row>
    <row r="12" customFormat="false" ht="39" hidden="false" customHeight="true" outlineLevel="0" collapsed="false">
      <c r="A12" s="1" t="n">
        <f aca="false">A11 + 1</f>
        <v>11</v>
      </c>
      <c r="B12" s="1" t="s">
        <v>501</v>
      </c>
      <c r="C12" s="1" t="s">
        <v>254</v>
      </c>
      <c r="D12" s="1" t="s">
        <v>502</v>
      </c>
      <c r="E12" s="1" t="n">
        <v>800</v>
      </c>
      <c r="F12" s="1" t="s">
        <v>139</v>
      </c>
    </row>
    <row r="13" customFormat="false" ht="39" hidden="false" customHeight="true" outlineLevel="0" collapsed="false">
      <c r="A13" s="1" t="n">
        <f aca="false">A12 + 1</f>
        <v>12</v>
      </c>
      <c r="B13" s="1" t="s">
        <v>503</v>
      </c>
      <c r="C13" s="1" t="s">
        <v>203</v>
      </c>
      <c r="D13" s="1" t="s">
        <v>504</v>
      </c>
      <c r="E13" s="1" t="n">
        <v>800</v>
      </c>
      <c r="F13" s="1" t="s">
        <v>254</v>
      </c>
      <c r="G13" s="1" t="s">
        <v>483</v>
      </c>
      <c r="H13" s="1" t="n">
        <v>800</v>
      </c>
      <c r="I13" s="1" t="s">
        <v>210</v>
      </c>
      <c r="J13" s="1" t="s">
        <v>500</v>
      </c>
      <c r="K13" s="1" t="n">
        <v>1000</v>
      </c>
      <c r="L13" s="1" t="s">
        <v>279</v>
      </c>
    </row>
    <row r="14" customFormat="false" ht="39" hidden="false" customHeight="true" outlineLevel="0" collapsed="false">
      <c r="A14" s="1" t="n">
        <f aca="false">A13 + 1</f>
        <v>13</v>
      </c>
      <c r="B14" s="1" t="s">
        <v>505</v>
      </c>
      <c r="C14" s="1" t="s">
        <v>203</v>
      </c>
      <c r="D14" s="1" t="s">
        <v>506</v>
      </c>
      <c r="E14" s="1" t="n">
        <v>2400</v>
      </c>
      <c r="F14" s="1" t="s">
        <v>279</v>
      </c>
    </row>
    <row r="15" customFormat="false" ht="39" hidden="false" customHeight="true" outlineLevel="0" collapsed="false">
      <c r="A15" s="1" t="n">
        <v>14</v>
      </c>
      <c r="B15" s="1" t="s">
        <v>507</v>
      </c>
      <c r="C15" s="1" t="s">
        <v>72</v>
      </c>
      <c r="D15" s="1" t="s">
        <v>508</v>
      </c>
      <c r="E15" s="1" t="n">
        <v>1600</v>
      </c>
      <c r="F15" s="1" t="s">
        <v>210</v>
      </c>
    </row>
    <row r="16" customFormat="false" ht="39" hidden="false" customHeight="true" outlineLevel="0" collapsed="false"/>
    <row r="17" customFormat="false" ht="39" hidden="false" customHeight="true" outlineLevel="0" collapsed="false"/>
    <row r="18" customFormat="false" ht="39" hidden="false" customHeight="true" outlineLevel="0" collapsed="false"/>
    <row r="19" customFormat="false" ht="39" hidden="false" customHeight="true" outlineLevel="0" collapsed="false"/>
    <row r="20" customFormat="false" ht="39" hidden="false" customHeight="true" outlineLevel="0" collapsed="false"/>
    <row r="21" customFormat="false" ht="39" hidden="false" customHeight="true" outlineLevel="0" collapsed="false"/>
    <row r="22" customFormat="false" ht="39" hidden="false" customHeight="true" outlineLevel="0" collapsed="false"/>
    <row r="23" customFormat="false" ht="39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10.83984375" defaultRowHeight="39" zeroHeight="false" outlineLevelRow="0" outlineLevelCol="0"/>
  <cols>
    <col collapsed="false" customWidth="false" hidden="false" outlineLevel="0" max="1" min="1" style="1" width="10.83"/>
    <col collapsed="false" customWidth="true" hidden="false" outlineLevel="0" max="5" min="2" style="1" width="30.67"/>
    <col collapsed="false" customWidth="false" hidden="false" outlineLevel="0" max="1024" min="6" style="1" width="10.83"/>
  </cols>
  <sheetData>
    <row r="1" customFormat="false" ht="39" hidden="false" customHeight="true" outlineLevel="0" collapsed="false">
      <c r="A1" s="2" t="s">
        <v>0</v>
      </c>
      <c r="B1" s="2" t="s">
        <v>509</v>
      </c>
      <c r="C1" s="2" t="s">
        <v>510</v>
      </c>
      <c r="D1" s="2" t="s">
        <v>511</v>
      </c>
      <c r="E1" s="2" t="s">
        <v>512</v>
      </c>
      <c r="F1" s="2"/>
      <c r="G1" s="2"/>
      <c r="H1" s="2"/>
      <c r="I1" s="2"/>
    </row>
    <row r="2" customFormat="false" ht="39" hidden="false" customHeight="true" outlineLevel="0" collapsed="false">
      <c r="A2" s="1" t="n">
        <v>1</v>
      </c>
      <c r="B2" s="1" t="s">
        <v>513</v>
      </c>
      <c r="C2" s="1" t="n">
        <v>600</v>
      </c>
      <c r="D2" s="1" t="s">
        <v>176</v>
      </c>
      <c r="E2" s="1" t="s">
        <v>254</v>
      </c>
    </row>
    <row r="3" customFormat="false" ht="39" hidden="false" customHeight="true" outlineLevel="0" collapsed="false">
      <c r="A3" s="1" t="n">
        <v>2</v>
      </c>
      <c r="B3" s="1" t="s">
        <v>514</v>
      </c>
      <c r="C3" s="1" t="n">
        <v>1400</v>
      </c>
      <c r="D3" s="1" t="s">
        <v>178</v>
      </c>
      <c r="E3" s="1" t="s">
        <v>210</v>
      </c>
    </row>
    <row r="4" customFormat="false" ht="39" hidden="false" customHeight="true" outlineLevel="0" collapsed="false">
      <c r="A4" s="1" t="n">
        <v>3</v>
      </c>
      <c r="B4" s="1" t="s">
        <v>515</v>
      </c>
      <c r="C4" s="1" t="n">
        <v>2400</v>
      </c>
      <c r="D4" s="1" t="s">
        <v>192</v>
      </c>
      <c r="E4" s="1" t="s">
        <v>80</v>
      </c>
    </row>
    <row r="5" customFormat="false" ht="39" hidden="false" customHeight="true" outlineLevel="0" collapsed="false">
      <c r="A5" s="1" t="n">
        <v>4</v>
      </c>
      <c r="B5" s="1" t="s">
        <v>516</v>
      </c>
      <c r="C5" s="1" t="n">
        <v>800</v>
      </c>
      <c r="D5" s="1" t="s">
        <v>203</v>
      </c>
      <c r="E5" s="1" t="s">
        <v>72</v>
      </c>
    </row>
    <row r="6" customFormat="false" ht="39" hidden="false" customHeight="true" outlineLevel="0" collapsed="false">
      <c r="A6" s="1" t="n">
        <v>5</v>
      </c>
      <c r="B6" s="1" t="s">
        <v>470</v>
      </c>
      <c r="C6" s="1" t="n">
        <v>600</v>
      </c>
      <c r="D6" s="1" t="s">
        <v>72</v>
      </c>
      <c r="E6" s="1" t="s">
        <v>178</v>
      </c>
    </row>
    <row r="7" customFormat="false" ht="39" hidden="false" customHeight="true" outlineLevel="0" collapsed="false">
      <c r="A7" s="1" t="n">
        <v>6</v>
      </c>
      <c r="B7" s="1" t="s">
        <v>517</v>
      </c>
      <c r="C7" s="1" t="n">
        <v>1000</v>
      </c>
      <c r="D7" s="1" t="s">
        <v>80</v>
      </c>
      <c r="E7" s="1" t="s">
        <v>210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10.83984375" defaultRowHeight="39" zeroHeight="false" outlineLevelRow="0" outlineLevelCol="0"/>
  <cols>
    <col collapsed="false" customWidth="false" hidden="false" outlineLevel="0" max="1" min="1" style="1" width="10.83"/>
    <col collapsed="false" customWidth="true" hidden="false" outlineLevel="0" max="2" min="2" style="1" width="40.33"/>
    <col collapsed="false" customWidth="true" hidden="false" outlineLevel="0" max="3" min="3" style="1" width="40.83"/>
    <col collapsed="false" customWidth="true" hidden="false" outlineLevel="0" max="8" min="4" style="1" width="29.84"/>
    <col collapsed="false" customWidth="true" hidden="false" outlineLevel="0" max="9" min="9" style="1" width="20"/>
    <col collapsed="false" customWidth="false" hidden="false" outlineLevel="0" max="1024" min="10" style="1" width="10.83"/>
  </cols>
  <sheetData>
    <row r="1" customFormat="false" ht="39" hidden="false" customHeight="true" outlineLevel="0" collapsed="false">
      <c r="A1" s="2" t="s">
        <v>0</v>
      </c>
      <c r="B1" s="2" t="s">
        <v>518</v>
      </c>
      <c r="C1" s="2" t="s">
        <v>465</v>
      </c>
      <c r="D1" s="2" t="s">
        <v>519</v>
      </c>
      <c r="E1" s="2" t="s">
        <v>520</v>
      </c>
      <c r="F1" s="2" t="s">
        <v>521</v>
      </c>
      <c r="G1" s="2" t="s">
        <v>522</v>
      </c>
      <c r="H1" s="2" t="s">
        <v>523</v>
      </c>
      <c r="I1" s="2"/>
      <c r="J1" s="2"/>
    </row>
    <row r="2" customFormat="false" ht="39" hidden="false" customHeight="true" outlineLevel="0" collapsed="false">
      <c r="A2" s="1" t="n">
        <v>1</v>
      </c>
      <c r="B2" s="1" t="s">
        <v>524</v>
      </c>
      <c r="C2" s="1" t="s">
        <v>480</v>
      </c>
      <c r="D2" s="1" t="s">
        <v>4</v>
      </c>
      <c r="E2" s="1" t="s">
        <v>40</v>
      </c>
      <c r="F2" s="1" t="n">
        <v>2</v>
      </c>
      <c r="G2" s="1" t="s">
        <v>525</v>
      </c>
      <c r="H2" s="4" t="n">
        <v>0.604166666666667</v>
      </c>
      <c r="I2" s="5"/>
    </row>
    <row r="3" customFormat="false" ht="39" hidden="false" customHeight="true" outlineLevel="0" collapsed="false">
      <c r="A3" s="1" t="n">
        <f aca="false">A2 + 1</f>
        <v>2</v>
      </c>
      <c r="B3" s="1" t="s">
        <v>526</v>
      </c>
      <c r="C3" s="1" t="s">
        <v>498</v>
      </c>
      <c r="D3" s="1" t="s">
        <v>5</v>
      </c>
      <c r="E3" s="1" t="s">
        <v>43</v>
      </c>
      <c r="F3" s="1" t="n">
        <v>0</v>
      </c>
      <c r="G3" s="1" t="s">
        <v>525</v>
      </c>
      <c r="H3" s="4" t="n">
        <v>0.333333333333333</v>
      </c>
      <c r="I3" s="5"/>
    </row>
    <row r="4" customFormat="false" ht="39" hidden="false" customHeight="true" outlineLevel="0" collapsed="false">
      <c r="A4" s="1" t="n">
        <f aca="false">A3 + 1</f>
        <v>3</v>
      </c>
      <c r="B4" s="1" t="s">
        <v>527</v>
      </c>
      <c r="C4" s="1" t="s">
        <v>505</v>
      </c>
      <c r="D4" s="1" t="s">
        <v>5</v>
      </c>
      <c r="E4" s="1" t="s">
        <v>44</v>
      </c>
      <c r="F4" s="1" t="n">
        <v>0</v>
      </c>
      <c r="G4" s="1" t="s">
        <v>525</v>
      </c>
      <c r="H4" s="4" t="n">
        <v>0.395833333333333</v>
      </c>
      <c r="I4" s="5"/>
    </row>
    <row r="5" customFormat="false" ht="39" hidden="false" customHeight="true" outlineLevel="0" collapsed="false">
      <c r="A5" s="1" t="n">
        <f aca="false">A4 + 1</f>
        <v>4</v>
      </c>
      <c r="B5" s="1" t="s">
        <v>528</v>
      </c>
      <c r="C5" s="1" t="s">
        <v>476</v>
      </c>
      <c r="H5" s="4"/>
      <c r="I5" s="5"/>
    </row>
    <row r="6" customFormat="false" ht="39" hidden="false" customHeight="true" outlineLevel="0" collapsed="false">
      <c r="A6" s="1" t="n">
        <f aca="false">A5 + 1</f>
        <v>5</v>
      </c>
      <c r="B6" s="1" t="s">
        <v>529</v>
      </c>
      <c r="C6" s="1" t="s">
        <v>476</v>
      </c>
      <c r="D6" s="1" t="s">
        <v>9</v>
      </c>
      <c r="E6" s="1" t="s">
        <v>54</v>
      </c>
      <c r="F6" s="1" t="n">
        <v>2</v>
      </c>
      <c r="G6" s="1" t="s">
        <v>530</v>
      </c>
      <c r="H6" s="4" t="n">
        <v>0.625</v>
      </c>
      <c r="I6" s="5"/>
    </row>
    <row r="7" customFormat="false" ht="39" hidden="false" customHeight="true" outlineLevel="0" collapsed="false">
      <c r="A7" s="1" t="n">
        <f aca="false">A6 + 1</f>
        <v>6</v>
      </c>
      <c r="B7" s="1" t="s">
        <v>531</v>
      </c>
      <c r="C7" s="1" t="s">
        <v>493</v>
      </c>
      <c r="D7" s="1" t="s">
        <v>8</v>
      </c>
      <c r="E7" s="1" t="s">
        <v>51</v>
      </c>
      <c r="F7" s="1" t="n">
        <v>2</v>
      </c>
      <c r="G7" s="1" t="s">
        <v>530</v>
      </c>
      <c r="H7" s="4" t="n">
        <v>0.583333333333333</v>
      </c>
      <c r="I7" s="5"/>
    </row>
    <row r="8" customFormat="false" ht="39" hidden="false" customHeight="true" outlineLevel="0" collapsed="false">
      <c r="A8" s="1" t="n">
        <f aca="false">A7 + 1</f>
        <v>7</v>
      </c>
      <c r="B8" s="1" t="s">
        <v>532</v>
      </c>
      <c r="C8" s="1" t="s">
        <v>495</v>
      </c>
      <c r="D8" s="1" t="s">
        <v>8</v>
      </c>
      <c r="E8" s="1" t="s">
        <v>49</v>
      </c>
      <c r="F8" s="1" t="n">
        <v>2</v>
      </c>
      <c r="G8" s="1" t="s">
        <v>530</v>
      </c>
      <c r="H8" s="4" t="n">
        <v>0.479166666666667</v>
      </c>
      <c r="I8" s="5"/>
    </row>
    <row r="9" customFormat="false" ht="39" hidden="false" customHeight="true" outlineLevel="0" collapsed="false">
      <c r="A9" s="1" t="n">
        <f aca="false">A8 + 1</f>
        <v>8</v>
      </c>
      <c r="B9" s="1" t="s">
        <v>533</v>
      </c>
      <c r="C9" s="1" t="s">
        <v>484</v>
      </c>
      <c r="D9" s="1" t="s">
        <v>10</v>
      </c>
      <c r="E9" s="1" t="s">
        <v>56</v>
      </c>
      <c r="F9" s="1" t="n">
        <v>0</v>
      </c>
      <c r="G9" s="1" t="s">
        <v>525</v>
      </c>
      <c r="H9" s="4" t="n">
        <v>0.395833333333333</v>
      </c>
      <c r="I9" s="5"/>
    </row>
    <row r="10" customFormat="false" ht="39" hidden="false" customHeight="true" outlineLevel="0" collapsed="false">
      <c r="A10" s="1" t="n">
        <v>9</v>
      </c>
      <c r="B10" s="1" t="s">
        <v>534</v>
      </c>
      <c r="C10" s="1" t="s">
        <v>491</v>
      </c>
      <c r="D10" s="1" t="s">
        <v>10</v>
      </c>
      <c r="E10" s="1" t="s">
        <v>58</v>
      </c>
      <c r="F10" s="1" t="n">
        <v>1</v>
      </c>
      <c r="G10" s="1" t="s">
        <v>530</v>
      </c>
      <c r="H10" s="4" t="n">
        <v>0.458333333333333</v>
      </c>
    </row>
    <row r="11" customFormat="false" ht="39" hidden="false" customHeight="true" outlineLevel="0" collapsed="false">
      <c r="A11" s="1" t="n">
        <v>10</v>
      </c>
      <c r="B11" s="1" t="s">
        <v>535</v>
      </c>
      <c r="C11" s="1" t="s">
        <v>480</v>
      </c>
      <c r="H11" s="4"/>
    </row>
    <row r="12" customFormat="false" ht="39" hidden="false" customHeight="true" outlineLevel="0" collapsed="false"/>
    <row r="13" customFormat="false" ht="39" hidden="false" customHeight="true" outlineLevel="0" collapsed="false"/>
    <row r="14" customFormat="false" ht="39" hidden="false" customHeight="true" outlineLevel="0" collapsed="false"/>
    <row r="15" customFormat="false" ht="39" hidden="false" customHeight="true" outlineLevel="0" collapsed="false"/>
    <row r="16" customFormat="false" ht="39" hidden="false" customHeight="true" outlineLevel="0" collapsed="false"/>
    <row r="17" customFormat="false" ht="39" hidden="false" customHeight="true" outlineLevel="0" collapsed="false"/>
    <row r="18" customFormat="false" ht="39" hidden="false" customHeight="true" outlineLevel="0" collapsed="false"/>
    <row r="19" customFormat="false" ht="39" hidden="false" customHeight="true" outlineLevel="0" collapsed="false"/>
    <row r="20" customFormat="false" ht="39" hidden="false" customHeight="true" outlineLevel="0" collapsed="false"/>
    <row r="21" customFormat="false" ht="39" hidden="false" customHeight="true" outlineLevel="0" collapsed="false"/>
    <row r="22" customFormat="false" ht="39" hidden="false" customHeight="true" outlineLevel="0" collapsed="false"/>
    <row r="23" customFormat="false" ht="39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10.83984375" defaultRowHeight="39" zeroHeight="false" outlineLevelRow="0" outlineLevelCol="0"/>
  <cols>
    <col collapsed="false" customWidth="false" hidden="false" outlineLevel="0" max="1" min="1" style="1" width="10.83"/>
    <col collapsed="false" customWidth="true" hidden="false" outlineLevel="0" max="6" min="2" style="1" width="37"/>
    <col collapsed="false" customWidth="true" hidden="false" outlineLevel="0" max="9" min="7" style="1" width="15.84"/>
    <col collapsed="false" customWidth="false" hidden="false" outlineLevel="0" max="1024" min="10" style="1" width="10.83"/>
  </cols>
  <sheetData>
    <row r="1" customFormat="false" ht="39" hidden="false" customHeight="true" outlineLevel="0" collapsed="false">
      <c r="A1" s="2" t="s">
        <v>0</v>
      </c>
      <c r="B1" s="2" t="s">
        <v>536</v>
      </c>
      <c r="C1" s="2" t="s">
        <v>537</v>
      </c>
      <c r="D1" s="2" t="s">
        <v>538</v>
      </c>
      <c r="E1" s="2" t="s">
        <v>539</v>
      </c>
      <c r="F1" s="2" t="s">
        <v>540</v>
      </c>
      <c r="G1" s="2" t="s">
        <v>541</v>
      </c>
      <c r="H1" s="2" t="s">
        <v>542</v>
      </c>
      <c r="I1" s="2" t="s">
        <v>543</v>
      </c>
    </row>
    <row r="2" customFormat="false" ht="39" hidden="false" customHeight="true" outlineLevel="0" collapsed="false">
      <c r="A2" s="1" t="n">
        <v>1</v>
      </c>
      <c r="B2" s="1" t="s">
        <v>544</v>
      </c>
      <c r="C2" s="1" t="n">
        <v>375</v>
      </c>
      <c r="D2" s="1" t="s">
        <v>524</v>
      </c>
      <c r="E2" s="1" t="s">
        <v>430</v>
      </c>
      <c r="F2" s="1" t="s">
        <v>254</v>
      </c>
      <c r="G2" s="1" t="s">
        <v>545</v>
      </c>
    </row>
    <row r="3" customFormat="false" ht="39" hidden="false" customHeight="true" outlineLevel="0" collapsed="false">
      <c r="A3" s="1" t="n">
        <f aca="false">A2 + 1</f>
        <v>2</v>
      </c>
      <c r="B3" s="1" t="s">
        <v>546</v>
      </c>
      <c r="C3" s="1" t="n">
        <v>275</v>
      </c>
      <c r="D3" s="1" t="s">
        <v>524</v>
      </c>
      <c r="E3" s="1" t="s">
        <v>433</v>
      </c>
      <c r="F3" s="1" t="s">
        <v>210</v>
      </c>
      <c r="G3" s="1" t="s">
        <v>547</v>
      </c>
    </row>
    <row r="4" customFormat="false" ht="39" hidden="false" customHeight="true" outlineLevel="0" collapsed="false">
      <c r="A4" s="1" t="n">
        <f aca="false">A3 + 1</f>
        <v>3</v>
      </c>
      <c r="B4" s="1" t="s">
        <v>548</v>
      </c>
      <c r="C4" s="1" t="n">
        <v>250</v>
      </c>
      <c r="D4" s="1" t="s">
        <v>524</v>
      </c>
      <c r="E4" s="1" t="s">
        <v>381</v>
      </c>
      <c r="F4" s="1" t="s">
        <v>210</v>
      </c>
      <c r="G4" s="1" t="s">
        <v>549</v>
      </c>
    </row>
    <row r="5" customFormat="false" ht="39" hidden="false" customHeight="true" outlineLevel="0" collapsed="false">
      <c r="A5" s="1" t="n">
        <f aca="false">A4 + 1</f>
        <v>4</v>
      </c>
      <c r="B5" s="1" t="s">
        <v>550</v>
      </c>
      <c r="C5" s="1" t="n">
        <v>450</v>
      </c>
      <c r="D5" s="1" t="s">
        <v>526</v>
      </c>
      <c r="E5" s="1" t="s">
        <v>373</v>
      </c>
      <c r="F5" s="1" t="s">
        <v>203</v>
      </c>
      <c r="G5" s="1" t="s">
        <v>551</v>
      </c>
      <c r="H5" s="1" t="s">
        <v>552</v>
      </c>
    </row>
    <row r="6" customFormat="false" ht="39" hidden="false" customHeight="true" outlineLevel="0" collapsed="false">
      <c r="A6" s="1" t="n">
        <f aca="false">A5 + 1</f>
        <v>5</v>
      </c>
      <c r="B6" s="1" t="s">
        <v>553</v>
      </c>
      <c r="C6" s="1" t="n">
        <v>500</v>
      </c>
      <c r="D6" s="1" t="s">
        <v>527</v>
      </c>
      <c r="E6" s="1" t="s">
        <v>409</v>
      </c>
      <c r="F6" s="1" t="s">
        <v>210</v>
      </c>
      <c r="G6" s="1" t="s">
        <v>554</v>
      </c>
      <c r="H6" s="1" t="s">
        <v>555</v>
      </c>
      <c r="I6" s="1" t="s">
        <v>552</v>
      </c>
    </row>
    <row r="7" customFormat="false" ht="39" hidden="false" customHeight="true" outlineLevel="0" collapsed="false">
      <c r="A7" s="1" t="n">
        <f aca="false">A6 + 1</f>
        <v>6</v>
      </c>
      <c r="B7" s="1" t="s">
        <v>556</v>
      </c>
      <c r="C7" s="1" t="n">
        <v>250</v>
      </c>
      <c r="D7" s="1" t="s">
        <v>527</v>
      </c>
      <c r="E7" s="1" t="s">
        <v>412</v>
      </c>
      <c r="F7" s="1" t="s">
        <v>210</v>
      </c>
      <c r="G7" s="1" t="s">
        <v>547</v>
      </c>
    </row>
    <row r="8" customFormat="false" ht="39" hidden="false" customHeight="true" outlineLevel="0" collapsed="false">
      <c r="A8" s="1" t="n">
        <f aca="false">A7 + 1</f>
        <v>7</v>
      </c>
      <c r="B8" s="1" t="s">
        <v>557</v>
      </c>
      <c r="C8" s="1" t="n">
        <v>225</v>
      </c>
      <c r="D8" s="1" t="s">
        <v>526</v>
      </c>
      <c r="E8" s="1" t="s">
        <v>377</v>
      </c>
      <c r="F8" s="1" t="s">
        <v>203</v>
      </c>
      <c r="G8" s="1" t="s">
        <v>558</v>
      </c>
    </row>
    <row r="9" customFormat="false" ht="39" hidden="false" customHeight="true" outlineLevel="0" collapsed="false">
      <c r="A9" s="1" t="n">
        <f aca="false">A8 + 1</f>
        <v>8</v>
      </c>
      <c r="B9" s="1" t="s">
        <v>559</v>
      </c>
      <c r="C9" s="1" t="n">
        <v>225</v>
      </c>
      <c r="D9" s="1" t="s">
        <v>529</v>
      </c>
      <c r="E9" s="1" t="s">
        <v>414</v>
      </c>
      <c r="F9" s="1" t="s">
        <v>72</v>
      </c>
      <c r="G9" s="1" t="s">
        <v>560</v>
      </c>
    </row>
    <row r="10" customFormat="false" ht="39" hidden="false" customHeight="true" outlineLevel="0" collapsed="false">
      <c r="A10" s="1" t="n">
        <f aca="false">A9 + 1</f>
        <v>9</v>
      </c>
      <c r="B10" s="1" t="s">
        <v>561</v>
      </c>
      <c r="C10" s="1" t="n">
        <v>150</v>
      </c>
      <c r="D10" s="1" t="s">
        <v>529</v>
      </c>
      <c r="E10" s="1" t="s">
        <v>417</v>
      </c>
      <c r="F10" s="1" t="s">
        <v>131</v>
      </c>
    </row>
    <row r="11" customFormat="false" ht="39" hidden="false" customHeight="true" outlineLevel="0" collapsed="false">
      <c r="A11" s="1" t="n">
        <f aca="false">A10 + 1</f>
        <v>10</v>
      </c>
      <c r="B11" s="1" t="s">
        <v>562</v>
      </c>
      <c r="C11" s="1" t="n">
        <v>475</v>
      </c>
      <c r="D11" s="1" t="s">
        <v>529</v>
      </c>
      <c r="E11" s="1" t="s">
        <v>423</v>
      </c>
      <c r="F11" s="1" t="s">
        <v>72</v>
      </c>
    </row>
    <row r="12" customFormat="false" ht="39" hidden="false" customHeight="true" outlineLevel="0" collapsed="false">
      <c r="A12" s="1" t="n">
        <f aca="false">A11 + 1</f>
        <v>11</v>
      </c>
      <c r="B12" s="1" t="s">
        <v>563</v>
      </c>
      <c r="C12" s="1" t="n">
        <v>425</v>
      </c>
      <c r="D12" s="1" t="s">
        <v>532</v>
      </c>
      <c r="E12" s="1" t="s">
        <v>407</v>
      </c>
      <c r="F12" s="1" t="s">
        <v>173</v>
      </c>
      <c r="G12" s="1" t="s">
        <v>564</v>
      </c>
    </row>
    <row r="13" customFormat="false" ht="39" hidden="false" customHeight="true" outlineLevel="0" collapsed="false">
      <c r="A13" s="1" t="n">
        <f aca="false">A12 + 1</f>
        <v>12</v>
      </c>
      <c r="B13" s="1" t="s">
        <v>565</v>
      </c>
      <c r="C13" s="1" t="n">
        <v>400</v>
      </c>
      <c r="D13" s="1" t="s">
        <v>531</v>
      </c>
      <c r="E13" s="1" t="s">
        <v>398</v>
      </c>
      <c r="F13" s="1" t="s">
        <v>254</v>
      </c>
      <c r="G13" s="1" t="s">
        <v>566</v>
      </c>
    </row>
    <row r="14" customFormat="false" ht="39" hidden="false" customHeight="true" outlineLevel="0" collapsed="false">
      <c r="A14" s="1" t="n">
        <f aca="false">A13 + 1</f>
        <v>13</v>
      </c>
      <c r="B14" s="1" t="s">
        <v>567</v>
      </c>
      <c r="C14" s="1" t="n">
        <v>175</v>
      </c>
      <c r="D14" s="1" t="s">
        <v>531</v>
      </c>
      <c r="E14" s="1" t="s">
        <v>401</v>
      </c>
      <c r="F14" s="1" t="s">
        <v>254</v>
      </c>
      <c r="G14" s="1" t="s">
        <v>568</v>
      </c>
    </row>
    <row r="15" customFormat="false" ht="39" hidden="false" customHeight="true" outlineLevel="0" collapsed="false">
      <c r="A15" s="1" t="n">
        <f aca="false">A14 + 1</f>
        <v>14</v>
      </c>
      <c r="B15" s="1" t="s">
        <v>569</v>
      </c>
      <c r="C15" s="1" t="n">
        <v>125</v>
      </c>
      <c r="D15" s="1" t="s">
        <v>532</v>
      </c>
      <c r="E15" s="1" t="s">
        <v>404</v>
      </c>
      <c r="F15" s="1" t="s">
        <v>173</v>
      </c>
      <c r="G15" s="1" t="s">
        <v>551</v>
      </c>
    </row>
    <row r="16" customFormat="false" ht="39" hidden="false" customHeight="true" outlineLevel="0" collapsed="false">
      <c r="A16" s="1" t="n">
        <f aca="false">A15 + 1</f>
        <v>15</v>
      </c>
      <c r="B16" s="1" t="s">
        <v>570</v>
      </c>
      <c r="C16" s="1" t="n">
        <v>150</v>
      </c>
      <c r="D16" s="1" t="s">
        <v>534</v>
      </c>
      <c r="E16" s="1" t="s">
        <v>420</v>
      </c>
      <c r="F16" s="1" t="s">
        <v>254</v>
      </c>
    </row>
    <row r="17" customFormat="false" ht="39" hidden="false" customHeight="true" outlineLevel="0" collapsed="false">
      <c r="A17" s="1" t="n">
        <f aca="false">A16 + 1</f>
        <v>16</v>
      </c>
      <c r="B17" s="1" t="s">
        <v>571</v>
      </c>
      <c r="C17" s="1" t="n">
        <v>175</v>
      </c>
      <c r="D17" s="1" t="s">
        <v>533</v>
      </c>
      <c r="E17" s="1" t="s">
        <v>385</v>
      </c>
      <c r="F17" s="1" t="s">
        <v>131</v>
      </c>
      <c r="G17" s="1" t="s">
        <v>545</v>
      </c>
    </row>
    <row r="18" customFormat="false" ht="39" hidden="false" customHeight="true" outlineLevel="0" collapsed="false">
      <c r="A18" s="1" t="n">
        <v>17</v>
      </c>
      <c r="B18" s="1" t="s">
        <v>572</v>
      </c>
      <c r="C18" s="1" t="n">
        <v>225</v>
      </c>
      <c r="D18" s="1" t="s">
        <v>534</v>
      </c>
      <c r="E18" s="1" t="s">
        <v>388</v>
      </c>
      <c r="F18" s="1" t="s">
        <v>72</v>
      </c>
      <c r="G18" s="1" t="s">
        <v>560</v>
      </c>
    </row>
    <row r="19" customFormat="false" ht="39" hidden="false" customHeight="true" outlineLevel="0" collapsed="false">
      <c r="A19" s="1" t="n">
        <v>18</v>
      </c>
      <c r="B19" s="1" t="s">
        <v>573</v>
      </c>
      <c r="C19" s="1" t="n">
        <v>100</v>
      </c>
      <c r="D19" s="1" t="s">
        <v>534</v>
      </c>
      <c r="E19" s="1" t="s">
        <v>391</v>
      </c>
      <c r="F19" s="1" t="s">
        <v>254</v>
      </c>
      <c r="G19" s="1" t="s">
        <v>549</v>
      </c>
    </row>
    <row r="20" customFormat="false" ht="39" hidden="false" customHeight="true" outlineLevel="0" collapsed="false"/>
    <row r="21" customFormat="false" ht="39" hidden="false" customHeight="true" outlineLevel="0" collapsed="false"/>
    <row r="22" customFormat="false" ht="39" hidden="false" customHeight="true" outlineLevel="0" collapsed="false"/>
    <row r="23" customFormat="false" ht="39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2023-01-20T23:51:45Z</dcterms:created>
  <dc:creator>Moss, Mark B</dc:creator>
  <dc:description/>
  <dc:language>en-US</dc:language>
  <cp:lastModifiedBy/>
  <dcterms:modified xsi:type="dcterms:W3CDTF">2023-03-22T13:08:21Z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