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eng\Desktop\Courses\CS620\Project\"/>
    </mc:Choice>
  </mc:AlternateContent>
  <bookViews>
    <workbookView xWindow="0" yWindow="0" windowWidth="20490" windowHeight="7905" tabRatio="685"/>
  </bookViews>
  <sheets>
    <sheet name="Input_Professor" sheetId="1" r:id="rId1"/>
    <sheet name="Input_Course" sheetId="2" r:id="rId2"/>
    <sheet name="Block_Info" sheetId="9" r:id="rId3"/>
    <sheet name="Solver_Professor" sheetId="6" r:id="rId4"/>
    <sheet name="Solver_Course" sheetId="7" r:id="rId5"/>
    <sheet name="Solution Data" sheetId="8" r:id="rId6"/>
    <sheet name="Output_Grid" sheetId="4" r:id="rId7"/>
  </sheets>
  <definedNames>
    <definedName name="_xlnm._FilterDatabase" localSheetId="2" hidden="1">Block_Info!$A$1:$D$45</definedName>
    <definedName name="solver_adj" localSheetId="3" hidden="1">Solver_Professor!$B$16:$J$20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Solver_Professor!$B$16:$J$20</definedName>
    <definedName name="solver_lhs2" localSheetId="3" hidden="1">Solver_Professor!$B$26:$J$26</definedName>
    <definedName name="solver_lhs3" localSheetId="3" hidden="1">Solver_Professor!$E$23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Solver_Professor!$B$21</definedName>
    <definedName name="solver_pre" localSheetId="3" hidden="1">0.000001</definedName>
    <definedName name="solver_rbv" localSheetId="3" hidden="1">1</definedName>
    <definedName name="solver_rel1" localSheetId="3" hidden="1">5</definedName>
    <definedName name="solver_rel2" localSheetId="3" hidden="1">2</definedName>
    <definedName name="solver_rel3" localSheetId="3" hidden="1">3</definedName>
    <definedName name="solver_rhs1" localSheetId="3" hidden="1">binary</definedName>
    <definedName name="solver_rhs2" localSheetId="3" hidden="1">1</definedName>
    <definedName name="solver_rhs3" localSheetId="3" hidden="1">0.75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6" l="1"/>
  <c r="C26" i="6" l="1"/>
  <c r="D26" i="6"/>
  <c r="E26" i="6"/>
  <c r="F26" i="6"/>
  <c r="G26" i="6"/>
  <c r="H26" i="6"/>
  <c r="I26" i="6"/>
  <c r="J26" i="6"/>
  <c r="B26" i="6"/>
  <c r="K17" i="6"/>
  <c r="L17" i="6" s="1"/>
  <c r="K18" i="6"/>
  <c r="L18" i="6" s="1"/>
  <c r="K19" i="6"/>
  <c r="L19" i="6" s="1"/>
  <c r="K20" i="6"/>
  <c r="L20" i="6" s="1"/>
  <c r="K16" i="6"/>
  <c r="L16" i="6" s="1"/>
  <c r="B10" i="6" a="1"/>
  <c r="C10" i="6" s="1"/>
  <c r="B11" i="6" a="1"/>
  <c r="C11" i="6" s="1"/>
  <c r="B11" i="6"/>
  <c r="E11" i="6"/>
  <c r="I11" i="6"/>
  <c r="J11" i="6"/>
  <c r="B12" i="6" a="1"/>
  <c r="C12" i="6" s="1"/>
  <c r="I12" i="6"/>
  <c r="B13" i="6" a="1"/>
  <c r="C13" i="6" s="1"/>
  <c r="B9" i="6" a="1"/>
  <c r="B9" i="6" s="1"/>
  <c r="E9" i="6"/>
  <c r="I9" i="6"/>
  <c r="A3" i="2"/>
  <c r="A4" i="2"/>
  <c r="A5" i="2"/>
  <c r="A6" i="2"/>
  <c r="A7" i="2"/>
  <c r="A8" i="2"/>
  <c r="A9" i="2"/>
  <c r="A10" i="2"/>
  <c r="A2" i="2"/>
  <c r="I10" i="6" l="1"/>
  <c r="J13" i="6"/>
  <c r="E23" i="6"/>
  <c r="I13" i="6"/>
  <c r="E13" i="6"/>
  <c r="B13" i="6"/>
  <c r="H9" i="6"/>
  <c r="D9" i="6"/>
  <c r="F12" i="6"/>
  <c r="F10" i="6"/>
  <c r="G9" i="6"/>
  <c r="C9" i="6"/>
  <c r="E12" i="6"/>
  <c r="E10" i="6"/>
  <c r="J9" i="6"/>
  <c r="F9" i="6"/>
  <c r="F13" i="6"/>
  <c r="J12" i="6"/>
  <c r="B12" i="6"/>
  <c r="F11" i="6"/>
  <c r="J10" i="6"/>
  <c r="B10" i="6"/>
  <c r="H13" i="6"/>
  <c r="D13" i="6"/>
  <c r="H11" i="6"/>
  <c r="D11" i="6"/>
  <c r="G13" i="6"/>
  <c r="G11" i="6"/>
  <c r="H12" i="6"/>
  <c r="D12" i="6"/>
  <c r="H10" i="6"/>
  <c r="D10" i="6"/>
  <c r="G12" i="6"/>
  <c r="G10" i="6"/>
  <c r="B21" i="6" l="1"/>
</calcChain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Last name, First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F, 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Calculated Session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CS+3 digits string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3 digits string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U, G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Calculated Session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FK: Professor Name
Calculated by Solver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1-28
Calculated by Solver
</t>
        </r>
      </text>
    </comment>
  </commentList>
</comments>
</file>

<file path=xl/sharedStrings.xml><?xml version="1.0" encoding="utf-8"?>
<sst xmlns="http://schemas.openxmlformats.org/spreadsheetml/2006/main" count="280" uniqueCount="74">
  <si>
    <t>Name</t>
  </si>
  <si>
    <t>Full/Part-time</t>
  </si>
  <si>
    <t>Preference_1</t>
  </si>
  <si>
    <t>Preference_2</t>
  </si>
  <si>
    <t>Preference_3</t>
  </si>
  <si>
    <t>Preference_4</t>
  </si>
  <si>
    <t>Course ID</t>
  </si>
  <si>
    <t>Session ID</t>
  </si>
  <si>
    <t>Level</t>
  </si>
  <si>
    <t>Pre-req 1</t>
  </si>
  <si>
    <t>Pre-req 2</t>
  </si>
  <si>
    <t>Pre-req 3</t>
  </si>
  <si>
    <t>Pre-req 4</t>
  </si>
  <si>
    <t>Pre-req 5</t>
  </si>
  <si>
    <t>Pre-req 6</t>
  </si>
  <si>
    <t>Pre-req 7</t>
  </si>
  <si>
    <t>Pre-req 8</t>
  </si>
  <si>
    <t>Pre-req 9</t>
  </si>
  <si>
    <t>Pre-req 10</t>
  </si>
  <si>
    <t>Professor</t>
  </si>
  <si>
    <t>BlockID</t>
  </si>
  <si>
    <t>A, B</t>
  </si>
  <si>
    <t>C, D</t>
  </si>
  <si>
    <t>E, F</t>
  </si>
  <si>
    <t>G, H</t>
  </si>
  <si>
    <t>I, J</t>
  </si>
  <si>
    <t>P</t>
  </si>
  <si>
    <t>F</t>
  </si>
  <si>
    <t>ID</t>
  </si>
  <si>
    <t>Preference</t>
  </si>
  <si>
    <t>Score</t>
  </si>
  <si>
    <t>Decision</t>
  </si>
  <si>
    <t>Objective:</t>
  </si>
  <si>
    <t>Constraint:</t>
  </si>
  <si>
    <t>(Max)</t>
  </si>
  <si>
    <t>&gt;=</t>
  </si>
  <si>
    <t>1. 75% taught by full-time</t>
  </si>
  <si>
    <t>2. Binary Decision variable</t>
  </si>
  <si>
    <t>3. Each course has one and only one professor</t>
  </si>
  <si>
    <t>Class ID</t>
  </si>
  <si>
    <t>Session</t>
  </si>
  <si>
    <t>U</t>
  </si>
  <si>
    <t>G</t>
  </si>
  <si>
    <t>a</t>
  </si>
  <si>
    <t>b</t>
  </si>
  <si>
    <t>A</t>
  </si>
  <si>
    <t>B</t>
  </si>
  <si>
    <t>C</t>
  </si>
  <si>
    <t>D</t>
  </si>
  <si>
    <t>E</t>
  </si>
  <si>
    <t>H</t>
  </si>
  <si>
    <t>TimeSlot</t>
  </si>
  <si>
    <t>Start</t>
  </si>
  <si>
    <t>End</t>
  </si>
  <si>
    <t>I</t>
  </si>
  <si>
    <t>J</t>
  </si>
  <si>
    <t>CS100</t>
  </si>
  <si>
    <t>CS200</t>
  </si>
  <si>
    <t>CS300</t>
  </si>
  <si>
    <t>CS400</t>
  </si>
  <si>
    <t>CS500</t>
  </si>
  <si>
    <t>100</t>
  </si>
  <si>
    <t>200</t>
  </si>
  <si>
    <t>300</t>
  </si>
  <si>
    <t>CS100 100</t>
  </si>
  <si>
    <t>CS100 200</t>
  </si>
  <si>
    <t>CS100 300</t>
  </si>
  <si>
    <t>CS300 100</t>
  </si>
  <si>
    <t>CS200 100</t>
  </si>
  <si>
    <t>CS200 200</t>
  </si>
  <si>
    <t>CS400 100</t>
  </si>
  <si>
    <t>CS500 100</t>
  </si>
  <si>
    <t>CS500 200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</si>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</sst>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9" xfId="0" applyFill="1" applyBorder="1"/>
    <xf numFmtId="0" fontId="0" fillId="0" borderId="0" xfId="0" applyAlignment="1">
      <alignment horizontal="left"/>
    </xf>
    <xf numFmtId="9" fontId="0" fillId="0" borderId="0" xfId="0" applyNumberFormat="1"/>
    <xf numFmtId="20" fontId="0" fillId="0" borderId="0" xfId="0" applyNumberFormat="1"/>
    <xf numFmtId="0" fontId="0" fillId="3" borderId="0" xfId="1" applyNumberFormat="1" applyFont="1" applyFill="1" applyBorder="1"/>
    <xf numFmtId="0" fontId="0" fillId="3" borderId="5" xfId="1" applyNumberFormat="1" applyFont="1" applyFill="1" applyBorder="1"/>
    <xf numFmtId="0" fontId="0" fillId="3" borderId="7" xfId="1" applyNumberFormat="1" applyFont="1" applyFill="1" applyBorder="1"/>
    <xf numFmtId="0" fontId="0" fillId="3" borderId="8" xfId="1" applyNumberFormat="1" applyFont="1" applyFill="1" applyBorder="1"/>
    <xf numFmtId="0" fontId="0" fillId="0" borderId="0" xfId="0" applyAlignment="1">
      <alignment horizontal="center"/>
    </xf>
    <xf numFmtId="0" fontId="0" fillId="0" borderId="10" xfId="0" applyBorder="1"/>
    <xf numFmtId="0" fontId="5" fillId="2" borderId="1" xfId="0" applyFont="1" applyFill="1" applyBorder="1"/>
    <xf numFmtId="0" fontId="5" fillId="4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3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27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25">
      <c r="A3" t="s">
        <v>22</v>
      </c>
      <c r="B3" t="s">
        <v>27</v>
      </c>
      <c r="C3" t="s">
        <v>68</v>
      </c>
      <c r="D3" t="s">
        <v>69</v>
      </c>
      <c r="E3" t="s">
        <v>67</v>
      </c>
    </row>
    <row r="4" spans="1:6" x14ac:dyDescent="0.25">
      <c r="A4" t="s">
        <v>23</v>
      </c>
      <c r="B4" t="s">
        <v>27</v>
      </c>
      <c r="C4" t="s">
        <v>70</v>
      </c>
      <c r="D4" t="s">
        <v>71</v>
      </c>
      <c r="E4" t="s">
        <v>68</v>
      </c>
    </row>
    <row r="5" spans="1:6" x14ac:dyDescent="0.25">
      <c r="A5" t="s">
        <v>24</v>
      </c>
      <c r="B5" t="s">
        <v>27</v>
      </c>
      <c r="C5" t="s">
        <v>68</v>
      </c>
      <c r="D5" t="s">
        <v>69</v>
      </c>
    </row>
    <row r="6" spans="1:6" x14ac:dyDescent="0.25">
      <c r="A6" t="s">
        <v>25</v>
      </c>
      <c r="B6" t="s">
        <v>26</v>
      </c>
      <c r="C6" t="s">
        <v>70</v>
      </c>
      <c r="D6" t="s">
        <v>71</v>
      </c>
      <c r="E6" t="s">
        <v>72</v>
      </c>
      <c r="F6" t="s">
        <v>68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Input_Course!$A$2:$A$10</xm:f>
          </x14:formula1>
          <xm:sqref>C2:F6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pane ySplit="1" topLeftCell="A2" activePane="bottomLeft" state="frozen"/>
      <selection pane="bottomLeft" activeCell="A2" sqref="A2:A10"/>
    </sheetView>
  </sheetViews>
  <sheetFormatPr defaultRowHeight="15" x14ac:dyDescent="0.25"/>
  <cols>
    <col min="2" max="2" width="9.42578125" style="23" bestFit="1" customWidth="1"/>
    <col min="3" max="3" width="10" bestFit="1" customWidth="1"/>
    <col min="4" max="4" width="5.7109375" bestFit="1" customWidth="1"/>
    <col min="14" max="14" width="10.140625" bestFit="1" customWidth="1"/>
  </cols>
  <sheetData>
    <row r="1" spans="1:14" x14ac:dyDescent="0.25">
      <c r="A1" s="1" t="s">
        <v>28</v>
      </c>
      <c r="B1" s="23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tr">
        <f>B2&amp;" "&amp;C2</f>
        <v>CS100 100</v>
      </c>
      <c r="B2" s="23" t="s">
        <v>56</v>
      </c>
      <c r="C2" s="23" t="s">
        <v>61</v>
      </c>
    </row>
    <row r="3" spans="1:14" x14ac:dyDescent="0.25">
      <c r="A3" t="str">
        <f t="shared" ref="A3:A10" si="0">B3&amp;" "&amp;C3</f>
        <v>CS100 200</v>
      </c>
      <c r="B3" s="23" t="s">
        <v>56</v>
      </c>
      <c r="C3" s="23" t="s">
        <v>62</v>
      </c>
    </row>
    <row r="4" spans="1:14" x14ac:dyDescent="0.25">
      <c r="A4" t="str">
        <f t="shared" si="0"/>
        <v>CS100 300</v>
      </c>
      <c r="B4" s="23" t="s">
        <v>56</v>
      </c>
      <c r="C4" s="23" t="s">
        <v>63</v>
      </c>
    </row>
    <row r="5" spans="1:14" x14ac:dyDescent="0.25">
      <c r="A5" t="str">
        <f t="shared" si="0"/>
        <v>CS200 100</v>
      </c>
      <c r="B5" s="23" t="s">
        <v>57</v>
      </c>
      <c r="C5" s="23" t="s">
        <v>61</v>
      </c>
    </row>
    <row r="6" spans="1:14" x14ac:dyDescent="0.25">
      <c r="A6" t="str">
        <f t="shared" si="0"/>
        <v>CS200 200</v>
      </c>
      <c r="B6" s="23" t="s">
        <v>57</v>
      </c>
      <c r="C6" s="23" t="s">
        <v>62</v>
      </c>
    </row>
    <row r="7" spans="1:14" x14ac:dyDescent="0.25">
      <c r="A7" t="str">
        <f t="shared" si="0"/>
        <v>CS300 100</v>
      </c>
      <c r="B7" s="23" t="s">
        <v>58</v>
      </c>
      <c r="C7" s="23" t="s">
        <v>61</v>
      </c>
    </row>
    <row r="8" spans="1:14" x14ac:dyDescent="0.25">
      <c r="A8" t="str">
        <f t="shared" si="0"/>
        <v>CS400 100</v>
      </c>
      <c r="B8" s="23" t="s">
        <v>59</v>
      </c>
      <c r="C8" s="23" t="s">
        <v>61</v>
      </c>
    </row>
    <row r="9" spans="1:14" x14ac:dyDescent="0.25">
      <c r="A9" t="str">
        <f t="shared" si="0"/>
        <v>CS500 100</v>
      </c>
      <c r="B9" s="23" t="s">
        <v>60</v>
      </c>
      <c r="C9" s="23" t="s">
        <v>61</v>
      </c>
    </row>
    <row r="10" spans="1:14" x14ac:dyDescent="0.25">
      <c r="A10" t="str">
        <f t="shared" si="0"/>
        <v>CS500 200</v>
      </c>
      <c r="B10" s="23" t="s">
        <v>60</v>
      </c>
      <c r="C10" s="23" t="s">
        <v>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bestFit="1" customWidth="1"/>
    <col min="2" max="2" width="8" customWidth="1"/>
  </cols>
  <sheetData>
    <row r="1" spans="1:6" x14ac:dyDescent="0.25">
      <c r="A1" t="s">
        <v>73</v>
      </c>
      <c r="B1" t="s">
        <v>40</v>
      </c>
      <c r="C1" t="s">
        <v>8</v>
      </c>
      <c r="D1" t="s">
        <v>51</v>
      </c>
      <c r="E1" t="s">
        <v>52</v>
      </c>
      <c r="F1" t="s">
        <v>53</v>
      </c>
    </row>
    <row r="2" spans="1:6" x14ac:dyDescent="0.25">
      <c r="A2">
        <v>1</v>
      </c>
      <c r="B2" t="s">
        <v>43</v>
      </c>
      <c r="C2" t="s">
        <v>41</v>
      </c>
      <c r="D2" t="s">
        <v>45</v>
      </c>
      <c r="E2" s="18">
        <v>0.33333333333333331</v>
      </c>
      <c r="F2" s="18">
        <v>0.3888888888888889</v>
      </c>
    </row>
    <row r="3" spans="1:6" x14ac:dyDescent="0.25">
      <c r="A3">
        <v>1</v>
      </c>
      <c r="B3" t="s">
        <v>44</v>
      </c>
      <c r="C3" t="s">
        <v>41</v>
      </c>
      <c r="D3" t="s">
        <v>45</v>
      </c>
      <c r="E3" s="18">
        <v>0.33333333333333331</v>
      </c>
      <c r="F3" s="18">
        <v>0.3888888888888889</v>
      </c>
    </row>
    <row r="4" spans="1:6" x14ac:dyDescent="0.25">
      <c r="A4">
        <v>2</v>
      </c>
      <c r="B4" t="s">
        <v>43</v>
      </c>
      <c r="C4" t="s">
        <v>41</v>
      </c>
      <c r="D4" t="s">
        <v>45</v>
      </c>
      <c r="E4" s="18">
        <v>0.33333333333333331</v>
      </c>
      <c r="F4" s="18">
        <v>0.3888888888888889</v>
      </c>
    </row>
    <row r="5" spans="1:6" x14ac:dyDescent="0.25">
      <c r="A5">
        <v>2</v>
      </c>
      <c r="B5" t="s">
        <v>44</v>
      </c>
      <c r="C5" t="s">
        <v>41</v>
      </c>
      <c r="D5" t="s">
        <v>45</v>
      </c>
      <c r="E5" s="18">
        <v>0.33333333333333331</v>
      </c>
      <c r="F5" s="18">
        <v>0.3888888888888889</v>
      </c>
    </row>
    <row r="6" spans="1:6" x14ac:dyDescent="0.25">
      <c r="A6">
        <v>3</v>
      </c>
      <c r="B6" t="s">
        <v>43</v>
      </c>
      <c r="C6" t="s">
        <v>41</v>
      </c>
      <c r="D6" t="s">
        <v>45</v>
      </c>
      <c r="E6" s="18">
        <v>0.33333333333333331</v>
      </c>
      <c r="F6" s="18">
        <v>0.3888888888888889</v>
      </c>
    </row>
    <row r="7" spans="1:6" x14ac:dyDescent="0.25">
      <c r="A7">
        <v>3</v>
      </c>
      <c r="B7" t="s">
        <v>44</v>
      </c>
      <c r="C7" t="s">
        <v>41</v>
      </c>
      <c r="D7" t="s">
        <v>46</v>
      </c>
      <c r="E7" s="18">
        <v>0.39583333333333331</v>
      </c>
      <c r="F7" s="18">
        <v>0.4513888888888889</v>
      </c>
    </row>
    <row r="8" spans="1:6" x14ac:dyDescent="0.25">
      <c r="A8">
        <v>4</v>
      </c>
      <c r="B8" t="s">
        <v>43</v>
      </c>
      <c r="C8" t="s">
        <v>41</v>
      </c>
      <c r="D8" t="s">
        <v>46</v>
      </c>
      <c r="E8" s="18">
        <v>0.39583333333333331</v>
      </c>
      <c r="F8" s="18">
        <v>0.4513888888888889</v>
      </c>
    </row>
    <row r="9" spans="1:6" x14ac:dyDescent="0.25">
      <c r="A9">
        <v>4</v>
      </c>
      <c r="B9" t="s">
        <v>44</v>
      </c>
      <c r="C9" t="s">
        <v>41</v>
      </c>
      <c r="D9" t="s">
        <v>46</v>
      </c>
      <c r="E9" s="18">
        <v>0.39583333333333331</v>
      </c>
      <c r="F9" s="18">
        <v>0.4513888888888889</v>
      </c>
    </row>
    <row r="10" spans="1:6" x14ac:dyDescent="0.25">
      <c r="A10">
        <v>5</v>
      </c>
      <c r="B10" t="s">
        <v>43</v>
      </c>
      <c r="C10" t="s">
        <v>41</v>
      </c>
      <c r="D10" t="s">
        <v>46</v>
      </c>
      <c r="E10" s="18">
        <v>0.39583333333333331</v>
      </c>
      <c r="F10" s="18">
        <v>0.4513888888888889</v>
      </c>
    </row>
    <row r="11" spans="1:6" x14ac:dyDescent="0.25">
      <c r="A11">
        <v>5</v>
      </c>
      <c r="B11" t="s">
        <v>44</v>
      </c>
      <c r="C11" t="s">
        <v>41</v>
      </c>
      <c r="D11" t="s">
        <v>46</v>
      </c>
      <c r="E11" s="18">
        <v>0.39583333333333331</v>
      </c>
      <c r="F11" s="18">
        <v>0.4513888888888889</v>
      </c>
    </row>
    <row r="12" spans="1:6" x14ac:dyDescent="0.25">
      <c r="A12">
        <v>6</v>
      </c>
      <c r="B12" t="s">
        <v>43</v>
      </c>
      <c r="C12" t="s">
        <v>41</v>
      </c>
      <c r="D12" t="s">
        <v>47</v>
      </c>
      <c r="E12" s="18">
        <v>0.45833333333333331</v>
      </c>
      <c r="F12" s="18">
        <v>0.51388888888888895</v>
      </c>
    </row>
    <row r="13" spans="1:6" x14ac:dyDescent="0.25">
      <c r="A13">
        <v>6</v>
      </c>
      <c r="B13" t="s">
        <v>44</v>
      </c>
      <c r="C13" t="s">
        <v>41</v>
      </c>
      <c r="D13" t="s">
        <v>47</v>
      </c>
      <c r="E13" s="18">
        <v>0.45833333333333331</v>
      </c>
      <c r="F13" s="18">
        <v>0.51388888888888895</v>
      </c>
    </row>
    <row r="14" spans="1:6" x14ac:dyDescent="0.25">
      <c r="A14">
        <v>7</v>
      </c>
      <c r="B14" t="s">
        <v>43</v>
      </c>
      <c r="C14" t="s">
        <v>41</v>
      </c>
      <c r="D14" t="s">
        <v>47</v>
      </c>
      <c r="E14" s="18">
        <v>0.45833333333333331</v>
      </c>
      <c r="F14" s="18">
        <v>0.51388888888888895</v>
      </c>
    </row>
    <row r="15" spans="1:6" x14ac:dyDescent="0.25">
      <c r="A15">
        <v>7</v>
      </c>
      <c r="B15" t="s">
        <v>44</v>
      </c>
      <c r="C15" t="s">
        <v>41</v>
      </c>
      <c r="D15" t="s">
        <v>47</v>
      </c>
      <c r="E15" s="18">
        <v>0.45833333333333331</v>
      </c>
      <c r="F15" s="18">
        <v>0.51388888888888895</v>
      </c>
    </row>
    <row r="16" spans="1:6" x14ac:dyDescent="0.25">
      <c r="A16">
        <v>8</v>
      </c>
      <c r="B16" t="s">
        <v>43</v>
      </c>
      <c r="C16" t="s">
        <v>41</v>
      </c>
      <c r="D16" t="s">
        <v>48</v>
      </c>
      <c r="E16" s="18">
        <v>0.52083333333333337</v>
      </c>
      <c r="F16" s="18">
        <v>0.57638888888888895</v>
      </c>
    </row>
    <row r="17" spans="1:6" x14ac:dyDescent="0.25">
      <c r="A17">
        <v>8</v>
      </c>
      <c r="B17" t="s">
        <v>44</v>
      </c>
      <c r="C17" t="s">
        <v>41</v>
      </c>
      <c r="D17" t="s">
        <v>48</v>
      </c>
      <c r="E17" s="18">
        <v>0.52083333333333337</v>
      </c>
      <c r="F17" s="18">
        <v>0.57638888888888895</v>
      </c>
    </row>
    <row r="18" spans="1:6" x14ac:dyDescent="0.25">
      <c r="A18">
        <v>9</v>
      </c>
      <c r="B18" t="s">
        <v>43</v>
      </c>
      <c r="C18" t="s">
        <v>41</v>
      </c>
      <c r="D18" t="s">
        <v>48</v>
      </c>
      <c r="E18" s="18">
        <v>0.52083333333333337</v>
      </c>
      <c r="F18" s="18">
        <v>0.57638888888888895</v>
      </c>
    </row>
    <row r="19" spans="1:6" x14ac:dyDescent="0.25">
      <c r="A19">
        <v>9</v>
      </c>
      <c r="B19" t="s">
        <v>44</v>
      </c>
      <c r="C19" t="s">
        <v>41</v>
      </c>
      <c r="D19" t="s">
        <v>48</v>
      </c>
      <c r="E19" s="18">
        <v>0.52083333333333337</v>
      </c>
      <c r="F19" s="18">
        <v>0.57638888888888895</v>
      </c>
    </row>
    <row r="20" spans="1:6" x14ac:dyDescent="0.25">
      <c r="A20">
        <v>10</v>
      </c>
      <c r="B20" t="s">
        <v>43</v>
      </c>
      <c r="C20" t="s">
        <v>41</v>
      </c>
      <c r="D20" t="s">
        <v>47</v>
      </c>
      <c r="E20" s="18">
        <v>0.45833333333333331</v>
      </c>
      <c r="F20" s="18">
        <v>0.51388888888888895</v>
      </c>
    </row>
    <row r="21" spans="1:6" x14ac:dyDescent="0.25">
      <c r="A21">
        <v>10</v>
      </c>
      <c r="B21" t="s">
        <v>44</v>
      </c>
      <c r="C21" t="s">
        <v>41</v>
      </c>
      <c r="D21" t="s">
        <v>48</v>
      </c>
      <c r="E21" s="18">
        <v>0.52083333333333337</v>
      </c>
      <c r="F21" s="18">
        <v>0.57638888888888895</v>
      </c>
    </row>
    <row r="22" spans="1:6" x14ac:dyDescent="0.25">
      <c r="A22">
        <v>11</v>
      </c>
      <c r="B22" t="s">
        <v>43</v>
      </c>
      <c r="C22" t="s">
        <v>41</v>
      </c>
      <c r="D22" t="s">
        <v>49</v>
      </c>
      <c r="E22" s="18">
        <v>0.58333333333333337</v>
      </c>
      <c r="F22" s="18">
        <v>0.55555555555555558</v>
      </c>
    </row>
    <row r="23" spans="1:6" x14ac:dyDescent="0.25">
      <c r="A23">
        <v>11</v>
      </c>
      <c r="B23" t="s">
        <v>44</v>
      </c>
      <c r="C23" t="s">
        <v>41</v>
      </c>
      <c r="D23" t="s">
        <v>49</v>
      </c>
      <c r="E23" s="18">
        <v>0.58333333333333337</v>
      </c>
      <c r="F23" s="18">
        <v>0.55555555555555558</v>
      </c>
    </row>
    <row r="24" spans="1:6" x14ac:dyDescent="0.25">
      <c r="A24">
        <v>12</v>
      </c>
      <c r="B24" t="s">
        <v>43</v>
      </c>
      <c r="C24" t="s">
        <v>41</v>
      </c>
      <c r="D24" t="s">
        <v>27</v>
      </c>
      <c r="E24" s="18">
        <v>0.64583333333333337</v>
      </c>
      <c r="F24" s="18">
        <v>0.70138888888888884</v>
      </c>
    </row>
    <row r="25" spans="1:6" x14ac:dyDescent="0.25">
      <c r="A25">
        <v>12</v>
      </c>
      <c r="B25" t="s">
        <v>44</v>
      </c>
      <c r="C25" t="s">
        <v>41</v>
      </c>
      <c r="D25" t="s">
        <v>27</v>
      </c>
      <c r="E25" s="18">
        <v>0.64583333333333337</v>
      </c>
      <c r="F25" s="18">
        <v>0.70138888888888884</v>
      </c>
    </row>
    <row r="26" spans="1:6" x14ac:dyDescent="0.25">
      <c r="A26">
        <v>13</v>
      </c>
      <c r="B26" t="s">
        <v>43</v>
      </c>
      <c r="C26" t="s">
        <v>41</v>
      </c>
      <c r="D26" t="s">
        <v>27</v>
      </c>
      <c r="E26" s="18">
        <v>0.64583333333333337</v>
      </c>
      <c r="F26" s="18">
        <v>0.70138888888888884</v>
      </c>
    </row>
    <row r="27" spans="1:6" x14ac:dyDescent="0.25">
      <c r="A27">
        <v>13</v>
      </c>
      <c r="B27" t="s">
        <v>44</v>
      </c>
      <c r="C27" t="s">
        <v>41</v>
      </c>
      <c r="D27" t="s">
        <v>27</v>
      </c>
      <c r="E27" s="18">
        <v>0.64583333333333337</v>
      </c>
      <c r="F27" s="18">
        <v>0.70138888888888884</v>
      </c>
    </row>
    <row r="28" spans="1:6" x14ac:dyDescent="0.25">
      <c r="A28">
        <v>14</v>
      </c>
      <c r="B28" t="s">
        <v>43</v>
      </c>
      <c r="C28" t="s">
        <v>41</v>
      </c>
      <c r="D28" t="s">
        <v>42</v>
      </c>
      <c r="E28" s="18">
        <v>0.70833333333333337</v>
      </c>
      <c r="F28" s="18">
        <v>0.76388888888888884</v>
      </c>
    </row>
    <row r="29" spans="1:6" x14ac:dyDescent="0.25">
      <c r="A29">
        <v>14</v>
      </c>
      <c r="B29" t="s">
        <v>44</v>
      </c>
      <c r="C29" t="s">
        <v>41</v>
      </c>
      <c r="D29" t="s">
        <v>42</v>
      </c>
      <c r="E29" s="18">
        <v>0.70833333333333337</v>
      </c>
      <c r="F29" s="18">
        <v>0.76388888888888884</v>
      </c>
    </row>
    <row r="30" spans="1:6" x14ac:dyDescent="0.25">
      <c r="A30">
        <v>15</v>
      </c>
      <c r="B30" t="s">
        <v>43</v>
      </c>
      <c r="C30" t="s">
        <v>41</v>
      </c>
      <c r="D30" t="s">
        <v>42</v>
      </c>
      <c r="E30" s="18">
        <v>0.70833333333333337</v>
      </c>
      <c r="F30" s="18">
        <v>0.76388888888888884</v>
      </c>
    </row>
    <row r="31" spans="1:6" x14ac:dyDescent="0.25">
      <c r="A31">
        <v>15</v>
      </c>
      <c r="B31" t="s">
        <v>44</v>
      </c>
      <c r="C31" t="s">
        <v>41</v>
      </c>
      <c r="D31" t="s">
        <v>42</v>
      </c>
      <c r="E31" s="18">
        <v>0.70833333333333337</v>
      </c>
      <c r="F31" s="18">
        <v>0.76388888888888884</v>
      </c>
    </row>
    <row r="32" spans="1:6" x14ac:dyDescent="0.25">
      <c r="A32">
        <v>16</v>
      </c>
      <c r="B32" t="s">
        <v>43</v>
      </c>
      <c r="C32" t="s">
        <v>41</v>
      </c>
      <c r="D32" t="s">
        <v>49</v>
      </c>
      <c r="E32" s="18">
        <v>0.58333333333333337</v>
      </c>
      <c r="F32" s="18">
        <v>0.55555555555555558</v>
      </c>
    </row>
    <row r="33" spans="1:6" x14ac:dyDescent="0.25">
      <c r="A33">
        <v>16</v>
      </c>
      <c r="B33" t="s">
        <v>44</v>
      </c>
      <c r="C33" t="s">
        <v>41</v>
      </c>
      <c r="D33" t="s">
        <v>27</v>
      </c>
      <c r="E33" s="18">
        <v>0.64583333333333337</v>
      </c>
      <c r="F33" s="18">
        <v>0.70138888888888884</v>
      </c>
    </row>
    <row r="34" spans="1:6" x14ac:dyDescent="0.25">
      <c r="A34">
        <v>17</v>
      </c>
      <c r="B34" t="s">
        <v>43</v>
      </c>
      <c r="C34" t="s">
        <v>41</v>
      </c>
      <c r="D34" t="s">
        <v>50</v>
      </c>
      <c r="E34" s="18">
        <v>0.70833333333333337</v>
      </c>
      <c r="F34" s="18">
        <v>0.76388888888888884</v>
      </c>
    </row>
    <row r="35" spans="1:6" x14ac:dyDescent="0.25">
      <c r="A35">
        <v>18</v>
      </c>
      <c r="B35" t="s">
        <v>43</v>
      </c>
      <c r="C35" t="s">
        <v>41</v>
      </c>
      <c r="D35" t="s">
        <v>50</v>
      </c>
      <c r="E35" s="18">
        <v>0.70833333333333337</v>
      </c>
      <c r="F35" s="18">
        <v>0.76388888888888884</v>
      </c>
    </row>
    <row r="36" spans="1:6" x14ac:dyDescent="0.25">
      <c r="A36">
        <v>19</v>
      </c>
      <c r="B36" t="s">
        <v>43</v>
      </c>
      <c r="C36" t="s">
        <v>41</v>
      </c>
      <c r="D36" t="s">
        <v>50</v>
      </c>
      <c r="E36" s="18">
        <v>0.70833333333333337</v>
      </c>
      <c r="F36" s="18">
        <v>0.76388888888888884</v>
      </c>
    </row>
    <row r="37" spans="1:6" x14ac:dyDescent="0.25">
      <c r="A37">
        <v>20</v>
      </c>
      <c r="B37" t="s">
        <v>43</v>
      </c>
      <c r="C37" t="s">
        <v>41</v>
      </c>
      <c r="D37" t="s">
        <v>50</v>
      </c>
      <c r="E37" s="18">
        <v>0.70833333333333337</v>
      </c>
      <c r="F37" s="18">
        <v>0.76388888888888884</v>
      </c>
    </row>
    <row r="38" spans="1:6" x14ac:dyDescent="0.25">
      <c r="A38">
        <v>21</v>
      </c>
      <c r="B38" t="s">
        <v>43</v>
      </c>
      <c r="C38" t="s">
        <v>42</v>
      </c>
      <c r="D38" t="s">
        <v>54</v>
      </c>
      <c r="E38" s="18">
        <v>0.70833333333333337</v>
      </c>
      <c r="F38" s="18">
        <v>0.80555555555555547</v>
      </c>
    </row>
    <row r="39" spans="1:6" x14ac:dyDescent="0.25">
      <c r="A39">
        <v>22</v>
      </c>
      <c r="B39" t="s">
        <v>43</v>
      </c>
      <c r="C39" t="s">
        <v>42</v>
      </c>
      <c r="D39" t="s">
        <v>54</v>
      </c>
      <c r="E39" s="18">
        <v>0.70833333333333337</v>
      </c>
      <c r="F39" s="18">
        <v>0.80555555555555547</v>
      </c>
    </row>
    <row r="40" spans="1:6" x14ac:dyDescent="0.25">
      <c r="A40">
        <v>23</v>
      </c>
      <c r="B40" t="s">
        <v>43</v>
      </c>
      <c r="C40" t="s">
        <v>42</v>
      </c>
      <c r="D40" t="s">
        <v>54</v>
      </c>
      <c r="E40" s="18">
        <v>0.70833333333333337</v>
      </c>
      <c r="F40" s="18">
        <v>0.80555555555555547</v>
      </c>
    </row>
    <row r="41" spans="1:6" x14ac:dyDescent="0.25">
      <c r="A41">
        <v>24</v>
      </c>
      <c r="B41" t="s">
        <v>43</v>
      </c>
      <c r="C41" t="s">
        <v>42</v>
      </c>
      <c r="D41" t="s">
        <v>54</v>
      </c>
      <c r="E41" s="18">
        <v>0.70833333333333337</v>
      </c>
      <c r="F41" s="18">
        <v>0.80555555555555547</v>
      </c>
    </row>
    <row r="42" spans="1:6" x14ac:dyDescent="0.25">
      <c r="A42">
        <v>25</v>
      </c>
      <c r="B42" t="s">
        <v>43</v>
      </c>
      <c r="C42" t="s">
        <v>42</v>
      </c>
      <c r="D42" t="s">
        <v>55</v>
      </c>
      <c r="E42" s="18">
        <v>0.8125</v>
      </c>
      <c r="F42" s="18">
        <v>0.90972222222222221</v>
      </c>
    </row>
    <row r="43" spans="1:6" x14ac:dyDescent="0.25">
      <c r="A43">
        <v>26</v>
      </c>
      <c r="B43" t="s">
        <v>43</v>
      </c>
      <c r="C43" t="s">
        <v>42</v>
      </c>
      <c r="D43" t="s">
        <v>55</v>
      </c>
      <c r="E43" s="18">
        <v>0.8125</v>
      </c>
      <c r="F43" s="18">
        <v>0.90972222222222221</v>
      </c>
    </row>
    <row r="44" spans="1:6" x14ac:dyDescent="0.25">
      <c r="A44">
        <v>27</v>
      </c>
      <c r="B44" t="s">
        <v>43</v>
      </c>
      <c r="C44" t="s">
        <v>42</v>
      </c>
      <c r="D44" t="s">
        <v>55</v>
      </c>
      <c r="E44" s="18">
        <v>0.8125</v>
      </c>
      <c r="F44" s="18">
        <v>0.90972222222222221</v>
      </c>
    </row>
    <row r="45" spans="1:6" x14ac:dyDescent="0.25">
      <c r="A45">
        <v>28</v>
      </c>
      <c r="B45" t="s">
        <v>43</v>
      </c>
      <c r="C45" t="s">
        <v>42</v>
      </c>
      <c r="D45" t="s">
        <v>55</v>
      </c>
      <c r="E45" s="18">
        <v>0.8125</v>
      </c>
      <c r="F45" s="18">
        <v>0.90972222222222221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cols>
    <col min="1" max="1" width="10.85546875" bestFit="1" customWidth="1"/>
    <col min="2" max="10" width="9.42578125" bestFit="1" customWidth="1"/>
  </cols>
  <sheetData>
    <row r="1" spans="1:12" x14ac:dyDescent="0.25">
      <c r="A1" s="26" t="s">
        <v>29</v>
      </c>
      <c r="B1" s="24" t="s">
        <v>64</v>
      </c>
      <c r="C1" s="3" t="s">
        <v>65</v>
      </c>
      <c r="D1" s="3" t="s">
        <v>66</v>
      </c>
      <c r="E1" s="3" t="s">
        <v>68</v>
      </c>
      <c r="F1" s="3" t="s">
        <v>69</v>
      </c>
      <c r="G1" s="3" t="s">
        <v>67</v>
      </c>
      <c r="H1" s="3" t="s">
        <v>70</v>
      </c>
      <c r="I1" s="3" t="s">
        <v>71</v>
      </c>
      <c r="J1" s="4" t="s">
        <v>72</v>
      </c>
    </row>
    <row r="2" spans="1:12" x14ac:dyDescent="0.25">
      <c r="A2" s="5" t="s">
        <v>21</v>
      </c>
      <c r="B2" s="6">
        <v>4</v>
      </c>
      <c r="C2" s="6">
        <v>3</v>
      </c>
      <c r="D2" s="6">
        <v>2</v>
      </c>
      <c r="E2" s="6">
        <v>1</v>
      </c>
      <c r="F2" s="6"/>
      <c r="G2" s="6"/>
      <c r="H2" s="6"/>
      <c r="I2" s="6"/>
      <c r="J2" s="7"/>
      <c r="K2" t="s">
        <v>27</v>
      </c>
    </row>
    <row r="3" spans="1:12" x14ac:dyDescent="0.25">
      <c r="A3" s="5" t="s">
        <v>22</v>
      </c>
      <c r="B3" s="6"/>
      <c r="C3" s="6"/>
      <c r="D3" s="6"/>
      <c r="E3" s="6">
        <v>4</v>
      </c>
      <c r="F3" s="6">
        <v>3</v>
      </c>
      <c r="G3" s="6">
        <v>2</v>
      </c>
      <c r="H3" s="6"/>
      <c r="I3" s="6"/>
      <c r="J3" s="7"/>
      <c r="K3" t="s">
        <v>27</v>
      </c>
    </row>
    <row r="4" spans="1:12" x14ac:dyDescent="0.25">
      <c r="A4" s="5" t="s">
        <v>23</v>
      </c>
      <c r="B4" s="6"/>
      <c r="C4" s="6"/>
      <c r="D4" s="6"/>
      <c r="E4" s="6"/>
      <c r="F4" s="6">
        <v>2</v>
      </c>
      <c r="G4" s="6"/>
      <c r="H4" s="6">
        <v>4</v>
      </c>
      <c r="I4" s="6">
        <v>3</v>
      </c>
      <c r="J4" s="7"/>
      <c r="K4" t="s">
        <v>27</v>
      </c>
    </row>
    <row r="5" spans="1:12" x14ac:dyDescent="0.25">
      <c r="A5" s="5" t="s">
        <v>24</v>
      </c>
      <c r="B5" s="6"/>
      <c r="C5" s="6"/>
      <c r="D5" s="6"/>
      <c r="E5" s="6">
        <v>4</v>
      </c>
      <c r="F5" s="6">
        <v>3</v>
      </c>
      <c r="G5" s="6"/>
      <c r="H5" s="6"/>
      <c r="I5" s="6"/>
      <c r="J5" s="7"/>
      <c r="K5" t="s">
        <v>27</v>
      </c>
    </row>
    <row r="6" spans="1:12" ht="15.75" thickBot="1" x14ac:dyDescent="0.3">
      <c r="A6" s="8" t="s">
        <v>25</v>
      </c>
      <c r="B6" s="9"/>
      <c r="C6" s="9"/>
      <c r="D6" s="9"/>
      <c r="E6" s="9">
        <v>1</v>
      </c>
      <c r="F6" s="9"/>
      <c r="G6" s="9"/>
      <c r="H6" s="9">
        <v>4</v>
      </c>
      <c r="I6" s="9">
        <v>3</v>
      </c>
      <c r="J6" s="10">
        <v>2</v>
      </c>
      <c r="K6" t="s">
        <v>26</v>
      </c>
    </row>
    <row r="7" spans="1:12" ht="15.75" thickBot="1" x14ac:dyDescent="0.3"/>
    <row r="8" spans="1:12" x14ac:dyDescent="0.25">
      <c r="A8" s="26" t="s">
        <v>30</v>
      </c>
      <c r="B8" s="24" t="s">
        <v>64</v>
      </c>
      <c r="C8" s="3" t="s">
        <v>65</v>
      </c>
      <c r="D8" s="3" t="s">
        <v>66</v>
      </c>
      <c r="E8" s="3" t="s">
        <v>68</v>
      </c>
      <c r="F8" s="3" t="s">
        <v>69</v>
      </c>
      <c r="G8" s="3" t="s">
        <v>67</v>
      </c>
      <c r="H8" s="3" t="s">
        <v>70</v>
      </c>
      <c r="I8" s="3" t="s">
        <v>71</v>
      </c>
      <c r="J8" s="4" t="s">
        <v>72</v>
      </c>
    </row>
    <row r="9" spans="1:12" x14ac:dyDescent="0.25">
      <c r="A9" s="5" t="s">
        <v>21</v>
      </c>
      <c r="B9" s="11">
        <f t="array" ref="B9:J9">B2:J2/SUM(B2:J2)</f>
        <v>0.4</v>
      </c>
      <c r="C9" s="11">
        <v>0.3</v>
      </c>
      <c r="D9" s="11">
        <v>0.2</v>
      </c>
      <c r="E9" s="11">
        <v>0.1</v>
      </c>
      <c r="F9" s="11">
        <v>0</v>
      </c>
      <c r="G9" s="11">
        <v>0</v>
      </c>
      <c r="H9" s="11">
        <v>0</v>
      </c>
      <c r="I9" s="11">
        <v>0</v>
      </c>
      <c r="J9" s="12">
        <v>0</v>
      </c>
    </row>
    <row r="10" spans="1:12" x14ac:dyDescent="0.25">
      <c r="A10" s="5" t="s">
        <v>22</v>
      </c>
      <c r="B10" s="11">
        <f t="array" ref="B10:J10">B3:J3/SUM(B3:J3)</f>
        <v>0</v>
      </c>
      <c r="C10" s="11">
        <v>0</v>
      </c>
      <c r="D10" s="11">
        <v>0</v>
      </c>
      <c r="E10" s="11">
        <v>0.44444444444444442</v>
      </c>
      <c r="F10" s="11">
        <v>0.33333333333333331</v>
      </c>
      <c r="G10" s="11">
        <v>0.22222222222222221</v>
      </c>
      <c r="H10" s="11">
        <v>0</v>
      </c>
      <c r="I10" s="11">
        <v>0</v>
      </c>
      <c r="J10" s="12">
        <v>0</v>
      </c>
    </row>
    <row r="11" spans="1:12" x14ac:dyDescent="0.25">
      <c r="A11" s="5" t="s">
        <v>23</v>
      </c>
      <c r="B11" s="11">
        <f t="array" ref="B11:J11">B4:J4/SUM(B4:J4)</f>
        <v>0</v>
      </c>
      <c r="C11" s="11">
        <v>0</v>
      </c>
      <c r="D11" s="11">
        <v>0</v>
      </c>
      <c r="E11" s="11">
        <v>0</v>
      </c>
      <c r="F11" s="11">
        <v>0.22222222222222221</v>
      </c>
      <c r="G11" s="11">
        <v>0</v>
      </c>
      <c r="H11" s="11">
        <v>0.44444444444444442</v>
      </c>
      <c r="I11" s="11">
        <v>0.33333333333333331</v>
      </c>
      <c r="J11" s="12">
        <v>0</v>
      </c>
    </row>
    <row r="12" spans="1:12" x14ac:dyDescent="0.25">
      <c r="A12" s="5" t="s">
        <v>24</v>
      </c>
      <c r="B12" s="11">
        <f t="array" ref="B12:J12">B5:J5/SUM(B5:J5)</f>
        <v>0</v>
      </c>
      <c r="C12" s="11">
        <v>0</v>
      </c>
      <c r="D12" s="11">
        <v>0</v>
      </c>
      <c r="E12" s="11">
        <v>0.5714285714285714</v>
      </c>
      <c r="F12" s="11">
        <v>0.42857142857142855</v>
      </c>
      <c r="G12" s="11">
        <v>0</v>
      </c>
      <c r="H12" s="11">
        <v>0</v>
      </c>
      <c r="I12" s="11">
        <v>0</v>
      </c>
      <c r="J12" s="12">
        <v>0</v>
      </c>
    </row>
    <row r="13" spans="1:12" ht="15.75" thickBot="1" x14ac:dyDescent="0.3">
      <c r="A13" s="8" t="s">
        <v>25</v>
      </c>
      <c r="B13" s="13">
        <f t="array" ref="B13:J13">B6:J6/SUM(B6:J6)</f>
        <v>0</v>
      </c>
      <c r="C13" s="13">
        <v>0</v>
      </c>
      <c r="D13" s="13">
        <v>0</v>
      </c>
      <c r="E13" s="13">
        <v>0.1</v>
      </c>
      <c r="F13" s="13">
        <v>0</v>
      </c>
      <c r="G13" s="13">
        <v>0</v>
      </c>
      <c r="H13" s="13">
        <v>0.4</v>
      </c>
      <c r="I13" s="13">
        <v>0.3</v>
      </c>
      <c r="J13" s="14">
        <v>0.2</v>
      </c>
    </row>
    <row r="14" spans="1:12" ht="15.75" thickBot="1" x14ac:dyDescent="0.3"/>
    <row r="15" spans="1:12" x14ac:dyDescent="0.25">
      <c r="A15" s="25" t="s">
        <v>31</v>
      </c>
      <c r="B15" s="24" t="s">
        <v>64</v>
      </c>
      <c r="C15" s="3" t="s">
        <v>65</v>
      </c>
      <c r="D15" s="3" t="s">
        <v>66</v>
      </c>
      <c r="E15" s="3" t="s">
        <v>68</v>
      </c>
      <c r="F15" s="3" t="s">
        <v>69</v>
      </c>
      <c r="G15" s="3" t="s">
        <v>67</v>
      </c>
      <c r="H15" s="3" t="s">
        <v>70</v>
      </c>
      <c r="I15" s="3" t="s">
        <v>71</v>
      </c>
      <c r="J15" s="4" t="s">
        <v>72</v>
      </c>
      <c r="L15">
        <f>COUNTA(B15:J15)</f>
        <v>9</v>
      </c>
    </row>
    <row r="16" spans="1:12" x14ac:dyDescent="0.25">
      <c r="A16" s="5" t="s">
        <v>21</v>
      </c>
      <c r="B16" s="19">
        <v>1</v>
      </c>
      <c r="C16" s="19">
        <v>1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20">
        <v>0</v>
      </c>
      <c r="K16" s="16">
        <f>IF(K2="F",1,0)</f>
        <v>1</v>
      </c>
      <c r="L16">
        <f>SUM(B16:J16)*K16</f>
        <v>3</v>
      </c>
    </row>
    <row r="17" spans="1:12" x14ac:dyDescent="0.25">
      <c r="A17" s="5" t="s">
        <v>22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20">
        <v>0</v>
      </c>
      <c r="K17" s="16">
        <f>IF(K3="F",1,0)</f>
        <v>1</v>
      </c>
      <c r="L17">
        <f t="shared" ref="L17:L20" si="0">SUM(B17:J17)*K17</f>
        <v>1</v>
      </c>
    </row>
    <row r="18" spans="1:12" x14ac:dyDescent="0.25">
      <c r="A18" s="5" t="s">
        <v>23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1</v>
      </c>
      <c r="I18" s="19">
        <v>1</v>
      </c>
      <c r="J18" s="20">
        <v>0</v>
      </c>
      <c r="K18" s="16">
        <f>IF(K4="F",1,0)</f>
        <v>1</v>
      </c>
      <c r="L18">
        <f t="shared" si="0"/>
        <v>2</v>
      </c>
    </row>
    <row r="19" spans="1:12" x14ac:dyDescent="0.25">
      <c r="A19" s="5" t="s">
        <v>24</v>
      </c>
      <c r="B19" s="19">
        <v>0</v>
      </c>
      <c r="C19" s="19">
        <v>0</v>
      </c>
      <c r="D19" s="19">
        <v>0</v>
      </c>
      <c r="E19" s="19">
        <v>1</v>
      </c>
      <c r="F19" s="19">
        <v>1</v>
      </c>
      <c r="G19" s="19">
        <v>0</v>
      </c>
      <c r="H19" s="19">
        <v>0</v>
      </c>
      <c r="I19" s="19">
        <v>0</v>
      </c>
      <c r="J19" s="20">
        <v>0</v>
      </c>
      <c r="K19" s="16">
        <f>IF(K5="F",1,0)</f>
        <v>1</v>
      </c>
      <c r="L19">
        <f t="shared" si="0"/>
        <v>2</v>
      </c>
    </row>
    <row r="20" spans="1:12" ht="15.75" thickBot="1" x14ac:dyDescent="0.3">
      <c r="A20" s="8" t="s">
        <v>25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2">
        <v>1</v>
      </c>
      <c r="K20" s="16">
        <f>IF(K6="F",1,0)</f>
        <v>0</v>
      </c>
      <c r="L20">
        <f t="shared" si="0"/>
        <v>0</v>
      </c>
    </row>
    <row r="21" spans="1:12" x14ac:dyDescent="0.25">
      <c r="A21" s="15" t="s">
        <v>32</v>
      </c>
      <c r="B21">
        <f>SUMPRODUCT(B16:J20,B9:J13)</f>
        <v>3.1</v>
      </c>
      <c r="C21" t="s">
        <v>34</v>
      </c>
    </row>
    <row r="23" spans="1:12" x14ac:dyDescent="0.25">
      <c r="A23" t="s">
        <v>33</v>
      </c>
      <c r="B23" t="s">
        <v>36</v>
      </c>
      <c r="E23" s="2">
        <f>SUM(L16:L20)/L15</f>
        <v>0.88888888888888884</v>
      </c>
      <c r="F23" t="s">
        <v>35</v>
      </c>
      <c r="G23" s="17">
        <v>0.75</v>
      </c>
    </row>
    <row r="24" spans="1:12" x14ac:dyDescent="0.25">
      <c r="B24" t="s">
        <v>37</v>
      </c>
    </row>
    <row r="25" spans="1:12" x14ac:dyDescent="0.25">
      <c r="B25" t="s">
        <v>38</v>
      </c>
    </row>
    <row r="26" spans="1:12" x14ac:dyDescent="0.25">
      <c r="B26">
        <f>SUM(B16:B20)</f>
        <v>1</v>
      </c>
      <c r="C26">
        <f t="shared" ref="C26:J26" si="1">SUM(C16:C20)</f>
        <v>1</v>
      </c>
      <c r="D26">
        <f t="shared" si="1"/>
        <v>1</v>
      </c>
      <c r="E26">
        <f t="shared" si="1"/>
        <v>1</v>
      </c>
      <c r="F26">
        <f t="shared" si="1"/>
        <v>1</v>
      </c>
      <c r="G26">
        <f t="shared" si="1"/>
        <v>1</v>
      </c>
      <c r="H26">
        <f t="shared" si="1"/>
        <v>1</v>
      </c>
      <c r="I26">
        <f t="shared" si="1"/>
        <v>1</v>
      </c>
      <c r="J26">
        <f t="shared" si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</cols>
  <sheetData>
    <row r="1" spans="1:3" x14ac:dyDescent="0.25">
      <c r="A1" s="1" t="s">
        <v>39</v>
      </c>
      <c r="B1" s="1" t="s">
        <v>19</v>
      </c>
      <c r="C1" s="1" t="s">
        <v>20</v>
      </c>
    </row>
    <row r="2" spans="1:3" x14ac:dyDescent="0.25">
      <c r="A2" t="s">
        <v>64</v>
      </c>
      <c r="B2" t="s">
        <v>21</v>
      </c>
    </row>
    <row r="3" spans="1:3" x14ac:dyDescent="0.25">
      <c r="A3" t="s">
        <v>65</v>
      </c>
      <c r="B3" t="s">
        <v>21</v>
      </c>
    </row>
    <row r="4" spans="1:3" x14ac:dyDescent="0.25">
      <c r="A4" t="s">
        <v>66</v>
      </c>
      <c r="B4" t="s">
        <v>21</v>
      </c>
    </row>
    <row r="5" spans="1:3" x14ac:dyDescent="0.25">
      <c r="A5" t="s">
        <v>68</v>
      </c>
      <c r="B5" t="s">
        <v>24</v>
      </c>
    </row>
    <row r="6" spans="1:3" x14ac:dyDescent="0.25">
      <c r="A6" t="s">
        <v>69</v>
      </c>
      <c r="B6" t="s">
        <v>24</v>
      </c>
    </row>
    <row r="7" spans="1:3" x14ac:dyDescent="0.25">
      <c r="A7" t="s">
        <v>67</v>
      </c>
      <c r="B7" t="s">
        <v>22</v>
      </c>
    </row>
    <row r="8" spans="1:3" x14ac:dyDescent="0.25">
      <c r="A8" t="s">
        <v>70</v>
      </c>
      <c r="B8" t="s">
        <v>23</v>
      </c>
    </row>
    <row r="9" spans="1:3" x14ac:dyDescent="0.25">
      <c r="A9" t="s">
        <v>71</v>
      </c>
      <c r="B9" t="s">
        <v>23</v>
      </c>
    </row>
    <row r="10" spans="1:3" x14ac:dyDescent="0.25">
      <c r="A10" t="s">
        <v>72</v>
      </c>
      <c r="B10" t="s">
        <v>25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Input_Professor</vt:lpstr>
      <vt:lpstr>Input_Course</vt:lpstr>
      <vt:lpstr>Block_Info</vt:lpstr>
      <vt:lpstr>Solver_Professor</vt:lpstr>
      <vt:lpstr>Solver_Course</vt:lpstr>
      <vt:lpstr>Solution Data</vt:lpstr>
      <vt:lpstr>Output_Grid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2017-02-16T01:30:00Z</dcterms:created>
  <dcterms:modified xsi:type="dcterms:W3CDTF">2017-02-16T13:40:22Z</dcterms:modified>
</cp:coreProperties>
</file>