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2" sheetId="1" state="visible" r:id="rId2"/>
    <sheet name="Sheet3" sheetId="2" state="visible" r:id="rId3"/>
  </sheets>
  <definedNames>
    <definedName function="false" hidden="true" localSheetId="0" name="_xlnm._FilterDatabase" vbProcedure="false">Sheet2!$A$1:$H$153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<sst xmlns="http://schemas.openxmlformats.org/spreadsheetml/2006/main" count="628" uniqueCount="47">
  <si>
    <t>Sample</t>
  </si>
  <si>
    <t>Nucleosome</t>
  </si>
  <si>
    <t>Size</t>
  </si>
  <si>
    <t>Conc</t>
  </si>
  <si>
    <t>Peak Molarity </t>
  </si>
  <si>
    <t>Integrated Area</t>
  </si>
  <si>
    <t>Sample Conc</t>
  </si>
  <si>
    <t>Normalised conc</t>
  </si>
  <si>
    <t>totalconc</t>
  </si>
  <si>
    <t>A16</t>
  </si>
  <si>
    <t>-</t>
  </si>
  <si>
    <t>A2</t>
  </si>
  <si>
    <t>A24</t>
  </si>
  <si>
    <t>A4</t>
  </si>
  <si>
    <t>B16</t>
  </si>
  <si>
    <t>B2</t>
  </si>
  <si>
    <t>B24</t>
  </si>
  <si>
    <t>B4</t>
  </si>
  <si>
    <t>C16</t>
  </si>
  <si>
    <t>C2</t>
  </si>
  <si>
    <t>C24</t>
  </si>
  <si>
    <t>C4</t>
  </si>
  <si>
    <t>D2</t>
  </si>
  <si>
    <t>D4</t>
  </si>
  <si>
    <t>E2</t>
  </si>
  <si>
    <t>E4</t>
  </si>
  <si>
    <t>F2</t>
  </si>
  <si>
    <t>F4</t>
  </si>
  <si>
    <t>G2</t>
  </si>
  <si>
    <t>G4</t>
  </si>
  <si>
    <t>H2</t>
  </si>
  <si>
    <t>H4</t>
  </si>
  <si>
    <t>I2</t>
  </si>
  <si>
    <t>I4</t>
  </si>
  <si>
    <t>J2</t>
  </si>
  <si>
    <t>J4</t>
  </si>
  <si>
    <t>K2</t>
  </si>
  <si>
    <t>K4</t>
  </si>
  <si>
    <t>L2</t>
  </si>
  <si>
    <t>L4</t>
  </si>
  <si>
    <t>di</t>
  </si>
  <si>
    <t>NA</t>
  </si>
  <si>
    <t>mono</t>
  </si>
  <si>
    <t>pent</t>
  </si>
  <si>
    <t>quad</t>
  </si>
  <si>
    <t>tri</t>
  </si>
  <si>
    <t>Mono-di ratio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</si>
</sst>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CC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O11" activeCellId="0" sqref="O11"/>
    </sheetView>
  </sheetViews>
  <sheetFormatPr defaultRowHeight="15"/>
  <cols>
    <col collapsed="false" hidden="false" max="1" min="1" style="1" width="9.97959183673469"/>
    <col collapsed="false" hidden="false" max="2" min="2" style="1" width="15.265306122449"/>
    <col collapsed="false" hidden="false" max="3" min="3" style="1" width="6.64285714285714"/>
    <col collapsed="false" hidden="false" max="4" min="4" style="1" width="7.34183673469388"/>
    <col collapsed="false" hidden="false" max="5" min="5" style="1" width="17.1989795918367"/>
    <col collapsed="false" hidden="false" max="6" min="6" style="1" width="18.0714285714286"/>
    <col collapsed="false" hidden="false" max="7" min="7" style="1" width="16.3163265306122"/>
    <col collapsed="false" hidden="false" max="8" min="8" style="2" width="20.1836734693878"/>
    <col collapsed="false" hidden="false" max="10" min="9" style="1" width="11.5204081632653"/>
    <col collapsed="false" hidden="false" max="11" min="11" style="1" width="9.97959183673469"/>
    <col collapsed="false" hidden="false" max="12" min="12" style="1" width="11.7448979591837"/>
    <col collapsed="false" hidden="false" max="1025" min="13" style="0" width="11.52040816326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/>
      <c r="J1" s="3"/>
      <c r="K1" s="5" t="s">
        <v>0</v>
      </c>
      <c r="L1" s="5" t="s">
        <v>8</v>
      </c>
    </row>
    <row r="2" customFormat="false" ht="15" hidden="false" customHeight="false" outlineLevel="0" collapsed="false">
      <c r="A2" s="1" t="s">
        <v>9</v>
      </c>
      <c r="B2" s="1" t="str">
        <f aca="false">IF(C2=25,"Lower",IF(C2=1500,"Upper",IF(AND(C2&gt;150, C2&lt;180),"mono",IF(AND(C2&gt;310, C2&lt;350),"di",IF(AND(C2&gt;510, C2&lt;550),"tri",IF(AND(C2&gt;680, C2&lt;750),"quad",IF(AND(C2&gt;890, C2&lt;950),"pent","OTHER")))))))</f>
        <v>Lower</v>
      </c>
      <c r="C2" s="1" t="n">
        <v>25</v>
      </c>
      <c r="D2" s="1" t="n">
        <v>5.57</v>
      </c>
      <c r="E2" s="1" t="n">
        <v>343</v>
      </c>
      <c r="F2" s="1" t="s">
        <v>10</v>
      </c>
      <c r="G2" s="1" t="n">
        <f aca="false">IF(ISERROR(MATCH(A2,K$1:K$31,0)), "NOT IN REF TABLE", VLOOKUP(A2,K$1:L$31,2,0))</f>
        <v>19</v>
      </c>
      <c r="H2" s="2" t="n">
        <f aca="false">D2/G2</f>
        <v>0.293157894736842</v>
      </c>
      <c r="K2" s="6" t="s">
        <v>9</v>
      </c>
      <c r="L2" s="6" t="n">
        <v>19</v>
      </c>
    </row>
    <row r="3" customFormat="false" ht="15" hidden="false" customHeight="false" outlineLevel="0" collapsed="false">
      <c r="A3" s="1" t="s">
        <v>9</v>
      </c>
      <c r="B3" s="1" t="str">
        <f aca="false">IF(C3=25,"Lower",IF(C3=1500,"Upper",IF(AND(C3&gt;150, C3&lt;180),"mono",IF(AND(C3&gt;310, C3&lt;350),"di",IF(AND(C3&gt;510, C3&lt;550),"tri",IF(AND(C3&gt;680, C3&lt;750),"quad",IF(AND(C3&gt;900, C3&lt;950),"pent","OTHER")))))))</f>
        <v>mono</v>
      </c>
      <c r="C3" s="1" t="n">
        <v>163</v>
      </c>
      <c r="D3" s="1" t="n">
        <v>19</v>
      </c>
      <c r="E3" s="1" t="n">
        <v>180</v>
      </c>
      <c r="F3" s="1" t="n">
        <v>100</v>
      </c>
      <c r="G3" s="1" t="n">
        <f aca="false">IF(ISERROR(MATCH(A3,K$1:K$31,0)), "NOT IN REF TABLE", VLOOKUP(A3,K$1:L$31,2,0))</f>
        <v>19</v>
      </c>
      <c r="H3" s="2" t="n">
        <f aca="false">D3/G3</f>
        <v>1</v>
      </c>
      <c r="K3" s="6" t="s">
        <v>11</v>
      </c>
      <c r="L3" s="6" t="n">
        <v>0.26</v>
      </c>
    </row>
    <row r="4" customFormat="false" ht="15" hidden="false" customHeight="false" outlineLevel="0" collapsed="false">
      <c r="A4" s="1" t="s">
        <v>9</v>
      </c>
      <c r="B4" s="1" t="str">
        <f aca="false">IF(C4=25,"Lower",IF(C4=1500,"Upper",IF(AND(C4&gt;150, C4&lt;180),"mono",IF(AND(C4&gt;310, C4&lt;350),"di",IF(AND(C4&gt;510, C4&lt;550),"tri",IF(AND(C4&gt;680, C4&lt;750),"quad",IF(AND(C4&gt;900, C4&lt;950),"pent","OTHER")))))))</f>
        <v>Upper</v>
      </c>
      <c r="C4" s="1" t="n">
        <v>1500</v>
      </c>
      <c r="D4" s="1" t="n">
        <v>6.5</v>
      </c>
      <c r="E4" s="1" t="n">
        <v>6.67</v>
      </c>
      <c r="F4" s="1" t="s">
        <v>10</v>
      </c>
      <c r="G4" s="1" t="n">
        <f aca="false">IF(ISERROR(MATCH(A4,K$1:K$31,0)), "NOT IN REF TABLE", VLOOKUP(A4,K$1:L$31,2,0))</f>
        <v>19</v>
      </c>
      <c r="H4" s="2" t="n">
        <f aca="false">D4/G4</f>
        <v>0.342105263157895</v>
      </c>
      <c r="K4" s="6" t="s">
        <v>12</v>
      </c>
      <c r="L4" s="6" t="n">
        <v>16.8</v>
      </c>
    </row>
    <row r="5" customFormat="false" ht="15" hidden="false" customHeight="false" outlineLevel="0" collapsed="false">
      <c r="A5" s="1" t="s">
        <v>11</v>
      </c>
      <c r="B5" s="1" t="str">
        <f aca="false">IF(C5=25,"Lower",IF(C5=1500,"Upper",IF(AND(C5&gt;150, C5&lt;180),"mono",IF(AND(C5&gt;310, C5&lt;350),"di",IF(AND(C5&gt;510, C5&lt;550),"tri",IF(AND(C5&gt;680, C5&lt;750),"quad",IF(AND(C5&gt;900, C5&lt;950),"pent","OTHER")))))))</f>
        <v>Lower</v>
      </c>
      <c r="C5" s="1" t="n">
        <v>25</v>
      </c>
      <c r="D5" s="1" t="n">
        <v>5.88</v>
      </c>
      <c r="E5" s="1" t="n">
        <v>362</v>
      </c>
      <c r="F5" s="1" t="s">
        <v>10</v>
      </c>
      <c r="G5" s="1" t="n">
        <f aca="false">IF(ISERROR(MATCH(A5,K$1:K$31,0)), "NOT IN REF TABLE", VLOOKUP(A5,K$1:L$31,2,0))</f>
        <v>0.26</v>
      </c>
      <c r="H5" s="2" t="n">
        <f aca="false">D5/G5</f>
        <v>22.6153846153846</v>
      </c>
      <c r="K5" s="6" t="s">
        <v>13</v>
      </c>
      <c r="L5" s="6" t="n">
        <v>6.21</v>
      </c>
    </row>
    <row r="6" customFormat="false" ht="15" hidden="false" customHeight="false" outlineLevel="0" collapsed="false">
      <c r="A6" s="1" t="s">
        <v>11</v>
      </c>
      <c r="B6" s="1" t="str">
        <f aca="false">IF(C6=25,"Lower",IF(C6=1500,"Upper",IF(AND(C6&gt;150, C6&lt;180),"mono",IF(AND(C6&gt;310, C6&lt;350),"di",IF(AND(C6&gt;510, C6&lt;550),"tri",IF(AND(C6&gt;680, C6&lt;750),"quad",IF(AND(C6&gt;900, C6&lt;950),"pent","OTHER")))))))</f>
        <v>mono</v>
      </c>
      <c r="C6" s="1" t="n">
        <v>174</v>
      </c>
      <c r="D6" s="1" t="n">
        <v>0.26</v>
      </c>
      <c r="E6" s="1" t="n">
        <v>2.31</v>
      </c>
      <c r="F6" s="1" t="n">
        <v>100</v>
      </c>
      <c r="G6" s="1" t="n">
        <f aca="false">IF(ISERROR(MATCH(A6,K$1:K$31,0)), "NOT IN REF TABLE", VLOOKUP(A6,K$1:L$31,2,0))</f>
        <v>0.26</v>
      </c>
      <c r="H6" s="2" t="n">
        <f aca="false">D6/G6</f>
        <v>1</v>
      </c>
      <c r="K6" s="6" t="s">
        <v>14</v>
      </c>
      <c r="L6" s="6" t="n">
        <v>6.37</v>
      </c>
    </row>
    <row r="7" customFormat="false" ht="15" hidden="false" customHeight="false" outlineLevel="0" collapsed="false">
      <c r="A7" s="1" t="s">
        <v>11</v>
      </c>
      <c r="B7" s="1" t="str">
        <f aca="false">IF(C7=25,"Lower",IF(C7=1500,"Upper",IF(AND(C7&gt;150, C7&lt;180),"mono",IF(AND(C7&gt;310, C7&lt;350),"di",IF(AND(C7&gt;510, C7&lt;550),"tri",IF(AND(C7&gt;680, C7&lt;750),"quad",IF(AND(C7&gt;900, C7&lt;950),"pent","OTHER")))))))</f>
        <v>Upper</v>
      </c>
      <c r="C7" s="1" t="n">
        <v>1500</v>
      </c>
      <c r="D7" s="1" t="n">
        <v>6.5</v>
      </c>
      <c r="E7" s="1" t="n">
        <v>6.67</v>
      </c>
      <c r="F7" s="1" t="s">
        <v>10</v>
      </c>
      <c r="G7" s="1" t="n">
        <f aca="false">IF(ISERROR(MATCH(A7,K$1:K$31,0)), "NOT IN REF TABLE", VLOOKUP(A7,K$1:L$31,2,0))</f>
        <v>0.26</v>
      </c>
      <c r="H7" s="2" t="n">
        <f aca="false">D7/G7</f>
        <v>25</v>
      </c>
      <c r="K7" s="6" t="s">
        <v>15</v>
      </c>
      <c r="L7" s="6" t="n">
        <v>3.86</v>
      </c>
    </row>
    <row r="8" customFormat="false" ht="15" hidden="false" customHeight="false" outlineLevel="0" collapsed="false">
      <c r="A8" s="1" t="s">
        <v>12</v>
      </c>
      <c r="B8" s="1" t="str">
        <f aca="false">IF(C8=25,"Lower",IF(C8=1500,"Upper",IF(AND(C8&gt;150, C8&lt;180),"mono",IF(AND(C8&gt;310, C8&lt;350),"di",IF(AND(C8&gt;510, C8&lt;550),"tri",IF(AND(C8&gt;680, C8&lt;750),"quad",IF(AND(C8&gt;900, C8&lt;950),"pent","OTHER")))))))</f>
        <v>Lower</v>
      </c>
      <c r="C8" s="1" t="n">
        <v>25</v>
      </c>
      <c r="D8" s="1" t="n">
        <v>5.79</v>
      </c>
      <c r="E8" s="1" t="n">
        <v>356</v>
      </c>
      <c r="F8" s="1" t="s">
        <v>10</v>
      </c>
      <c r="G8" s="1" t="n">
        <f aca="false">IF(ISERROR(MATCH(A8,K$1:K$31,0)), "NOT IN REF TABLE", VLOOKUP(A8,K$1:L$31,2,0))</f>
        <v>16.8</v>
      </c>
      <c r="H8" s="2" t="n">
        <f aca="false">D8/G8</f>
        <v>0.344642857142857</v>
      </c>
      <c r="K8" s="6" t="s">
        <v>16</v>
      </c>
      <c r="L8" s="6" t="n">
        <v>11.1</v>
      </c>
    </row>
    <row r="9" customFormat="false" ht="15" hidden="false" customHeight="false" outlineLevel="0" collapsed="false">
      <c r="A9" s="1" t="s">
        <v>12</v>
      </c>
      <c r="B9" s="1" t="str">
        <f aca="false">IF(C9=25,"Lower",IF(C9=1500,"Upper",IF(AND(C9&gt;150, C9&lt;180),"mono",IF(AND(C9&gt;310, C9&lt;350),"di",IF(AND(C9&gt;510, C9&lt;550),"tri",IF(AND(C9&gt;680, C9&lt;750),"quad",IF(AND(C9&gt;900, C9&lt;950),"pent","OTHER")))))))</f>
        <v>mono</v>
      </c>
      <c r="C9" s="1" t="n">
        <v>162</v>
      </c>
      <c r="D9" s="1" t="n">
        <v>16.8</v>
      </c>
      <c r="E9" s="1" t="n">
        <v>160</v>
      </c>
      <c r="F9" s="1" t="n">
        <v>100</v>
      </c>
      <c r="G9" s="1" t="n">
        <f aca="false">IF(ISERROR(MATCH(A9,K$1:K$31,0)), "NOT IN REF TABLE", VLOOKUP(A9,K$1:L$31,2,0))</f>
        <v>16.8</v>
      </c>
      <c r="H9" s="2" t="n">
        <f aca="false">D9/G9</f>
        <v>1</v>
      </c>
      <c r="K9" s="6" t="s">
        <v>17</v>
      </c>
      <c r="L9" s="6" t="n">
        <v>1.4</v>
      </c>
    </row>
    <row r="10" customFormat="false" ht="15" hidden="false" customHeight="false" outlineLevel="0" collapsed="false">
      <c r="A10" s="1" t="s">
        <v>12</v>
      </c>
      <c r="B10" s="1" t="str">
        <f aca="false">IF(C10=25,"Lower",IF(C10=1500,"Upper",IF(AND(C10&gt;150, C10&lt;180),"mono",IF(AND(C10&gt;310, C10&lt;350),"di",IF(AND(C10&gt;510, C10&lt;550),"tri",IF(AND(C10&gt;680, C10&lt;750),"quad",IF(AND(C10&gt;900, C10&lt;950),"pent","OTHER")))))))</f>
        <v>Upper</v>
      </c>
      <c r="C10" s="1" t="n">
        <v>1500</v>
      </c>
      <c r="D10" s="1" t="n">
        <v>6.5</v>
      </c>
      <c r="E10" s="1" t="n">
        <v>6.67</v>
      </c>
      <c r="F10" s="1" t="s">
        <v>10</v>
      </c>
      <c r="G10" s="1" t="n">
        <f aca="false">IF(ISERROR(MATCH(A10,K$1:K$31,0)), "NOT IN REF TABLE", VLOOKUP(A10,K$1:L$31,2,0))</f>
        <v>16.8</v>
      </c>
      <c r="H10" s="2" t="n">
        <f aca="false">D10/G10</f>
        <v>0.386904761904762</v>
      </c>
      <c r="K10" s="6" t="s">
        <v>18</v>
      </c>
      <c r="L10" s="6" t="n">
        <v>2.55</v>
      </c>
    </row>
    <row r="11" customFormat="false" ht="15" hidden="false" customHeight="false" outlineLevel="0" collapsed="false">
      <c r="A11" s="1" t="s">
        <v>13</v>
      </c>
      <c r="B11" s="1" t="str">
        <f aca="false">IF(C11=25,"Lower",IF(C11=1500,"Upper",IF(AND(C11&gt;150, C11&lt;180),"mono",IF(AND(C11&gt;310, C11&lt;350),"di",IF(AND(C11&gt;510, C11&lt;550),"tri",IF(AND(C11&gt;680, C11&lt;750),"quad",IF(AND(C11&gt;900, C11&lt;950),"pent","OTHER")))))))</f>
        <v>Lower</v>
      </c>
      <c r="C11" s="1" t="n">
        <v>25</v>
      </c>
      <c r="D11" s="1" t="n">
        <v>5.25</v>
      </c>
      <c r="E11" s="1" t="n">
        <v>323</v>
      </c>
      <c r="F11" s="1" t="s">
        <v>10</v>
      </c>
      <c r="G11" s="1" t="n">
        <f aca="false">IF(ISERROR(MATCH(A11,K$1:K$31,0)), "NOT IN REF TABLE", VLOOKUP(A11,K$1:L$31,2,0))</f>
        <v>6.21</v>
      </c>
      <c r="H11" s="2" t="n">
        <f aca="false">D11/G11</f>
        <v>0.845410628019324</v>
      </c>
      <c r="K11" s="6" t="s">
        <v>19</v>
      </c>
      <c r="L11" s="6" t="n">
        <v>2.27</v>
      </c>
    </row>
    <row r="12" customFormat="false" ht="15" hidden="false" customHeight="false" outlineLevel="0" collapsed="false">
      <c r="A12" s="1" t="s">
        <v>13</v>
      </c>
      <c r="B12" s="1" t="str">
        <f aca="false">IF(C12=25,"Lower",IF(C12=1500,"Upper",IF(AND(C12&gt;150, C12&lt;180),"mono",IF(AND(C12&gt;310, C12&lt;350),"di",IF(AND(C12&gt;510, C12&lt;550),"tri",IF(AND(C12&gt;680, C12&lt;750),"quad",IF(AND(C12&gt;900, C12&lt;950),"pent","OTHER")))))))</f>
        <v>mono</v>
      </c>
      <c r="C12" s="1" t="n">
        <v>171</v>
      </c>
      <c r="D12" s="1" t="n">
        <v>4.4</v>
      </c>
      <c r="E12" s="1" t="n">
        <v>39.5</v>
      </c>
      <c r="F12" s="1" t="n">
        <v>70.8</v>
      </c>
      <c r="G12" s="1" t="n">
        <f aca="false">IF(ISERROR(MATCH(A12,K$1:K$31,0)), "NOT IN REF TABLE", VLOOKUP(A12,K$1:L$31,2,0))</f>
        <v>6.21</v>
      </c>
      <c r="H12" s="2" t="n">
        <f aca="false">D12/G12</f>
        <v>0.7085346215781</v>
      </c>
      <c r="K12" s="6" t="s">
        <v>20</v>
      </c>
      <c r="L12" s="6" t="n">
        <v>19.9</v>
      </c>
    </row>
    <row r="13" customFormat="false" ht="15" hidden="false" customHeight="false" outlineLevel="0" collapsed="false">
      <c r="A13" s="1" t="s">
        <v>13</v>
      </c>
      <c r="B13" s="1" t="str">
        <f aca="false">IF(C13=25,"Lower",IF(C13=1500,"Upper",IF(AND(C13&gt;150, C13&lt;180),"mono",IF(AND(C13&gt;310, C13&lt;350),"di",IF(AND(C13&gt;510, C13&lt;550),"tri",IF(AND(C13&gt;680, C13&lt;750),"quad",IF(AND(C13&gt;900, C13&lt;950),"pent","OTHER")))))))</f>
        <v>di</v>
      </c>
      <c r="C13" s="1" t="n">
        <v>333</v>
      </c>
      <c r="D13" s="1" t="n">
        <v>1.57</v>
      </c>
      <c r="E13" s="1" t="n">
        <v>7.24</v>
      </c>
      <c r="F13" s="1" t="n">
        <v>25.2</v>
      </c>
      <c r="G13" s="1" t="n">
        <f aca="false">IF(ISERROR(MATCH(A13,K$1:K$31,0)), "NOT IN REF TABLE", VLOOKUP(A13,K$1:L$31,2,0))</f>
        <v>6.21</v>
      </c>
      <c r="H13" s="2" t="n">
        <f aca="false">D13/G13</f>
        <v>0.252818035426731</v>
      </c>
      <c r="K13" s="6" t="s">
        <v>21</v>
      </c>
      <c r="L13" s="6" t="n">
        <v>9.37</v>
      </c>
    </row>
    <row r="14" customFormat="false" ht="15" hidden="false" customHeight="false" outlineLevel="0" collapsed="false">
      <c r="A14" s="1" t="s">
        <v>13</v>
      </c>
      <c r="B14" s="1" t="str">
        <f aca="false">IF(C14=25,"Lower",IF(C14=1500,"Upper",IF(AND(C14&gt;150, C14&lt;180),"mono",IF(AND(C14&gt;310, C14&lt;350),"di",IF(AND(C14&gt;510, C14&lt;550),"tri",IF(AND(C14&gt;680, C14&lt;750),"quad",IF(AND(C14&gt;900, C14&lt;950),"pent","OTHER")))))))</f>
        <v>tri</v>
      </c>
      <c r="C14" s="1" t="n">
        <v>524</v>
      </c>
      <c r="D14" s="1" t="n">
        <v>0.248</v>
      </c>
      <c r="E14" s="1" t="n">
        <v>0.729</v>
      </c>
      <c r="F14" s="1" t="n">
        <v>4</v>
      </c>
      <c r="G14" s="1" t="n">
        <f aca="false">IF(ISERROR(MATCH(A14,K$1:K$31,0)), "NOT IN REF TABLE", VLOOKUP(A14,K$1:L$31,2,0))</f>
        <v>6.21</v>
      </c>
      <c r="H14" s="2" t="n">
        <f aca="false">D14/G14</f>
        <v>0.0399355877616747</v>
      </c>
      <c r="K14" s="6" t="s">
        <v>22</v>
      </c>
      <c r="L14" s="6" t="n">
        <v>10.7</v>
      </c>
    </row>
    <row r="15" customFormat="false" ht="15" hidden="false" customHeight="false" outlineLevel="0" collapsed="false">
      <c r="A15" s="1" t="s">
        <v>13</v>
      </c>
      <c r="B15" s="1" t="str">
        <f aca="false">IF(C15=25,"Lower",IF(C15=1500,"Upper",IF(AND(C15&gt;150, C15&lt;180),"mono",IF(AND(C15&gt;310, C15&lt;350),"di",IF(AND(C15&gt;510, C15&lt;550),"tri",IF(AND(C15&gt;680, C15&lt;750),"quad",IF(AND(C15&gt;900, C15&lt;950),"pent","OTHER")))))))</f>
        <v>Upper</v>
      </c>
      <c r="C15" s="1" t="n">
        <v>1500</v>
      </c>
      <c r="D15" s="1" t="n">
        <v>6.5</v>
      </c>
      <c r="E15" s="1" t="n">
        <v>6.67</v>
      </c>
      <c r="F15" s="1" t="s">
        <v>10</v>
      </c>
      <c r="G15" s="1" t="n">
        <f aca="false">IF(ISERROR(MATCH(A15,K$1:K$31,0)), "NOT IN REF TABLE", VLOOKUP(A15,K$1:L$31,2,0))</f>
        <v>6.21</v>
      </c>
      <c r="H15" s="2" t="n">
        <f aca="false">D15/G15</f>
        <v>1.04669887278583</v>
      </c>
      <c r="K15" s="6" t="s">
        <v>23</v>
      </c>
      <c r="L15" s="6" t="n">
        <v>23.1</v>
      </c>
    </row>
    <row r="16" customFormat="false" ht="15" hidden="false" customHeight="false" outlineLevel="0" collapsed="false">
      <c r="A16" s="1" t="s">
        <v>14</v>
      </c>
      <c r="B16" s="1" t="str">
        <f aca="false">IF(C16=25,"Lower",IF(C16=1500,"Upper",IF(AND(C16&gt;150, C16&lt;180),"mono",IF(AND(C16&gt;310, C16&lt;350),"di",IF(AND(C16&gt;510, C16&lt;550),"tri",IF(AND(C16&gt;680, C16&lt;750),"quad",IF(AND(C16&gt;900, C16&lt;950),"pent","OTHER")))))))</f>
        <v>Lower</v>
      </c>
      <c r="C16" s="1" t="n">
        <v>25</v>
      </c>
      <c r="D16" s="1" t="n">
        <v>6.11</v>
      </c>
      <c r="E16" s="1" t="n">
        <v>376</v>
      </c>
      <c r="F16" s="1" t="s">
        <v>10</v>
      </c>
      <c r="G16" s="1" t="n">
        <f aca="false">IF(ISERROR(MATCH(A16,K$1:K$31,0)), "NOT IN REF TABLE", VLOOKUP(A16,K$1:L$31,2,0))</f>
        <v>6.37</v>
      </c>
      <c r="H16" s="2" t="n">
        <f aca="false">D16/G16</f>
        <v>0.959183673469388</v>
      </c>
      <c r="K16" s="6" t="s">
        <v>24</v>
      </c>
      <c r="L16" s="6" t="n">
        <v>7</v>
      </c>
    </row>
    <row r="17" customFormat="false" ht="15" hidden="false" customHeight="false" outlineLevel="0" collapsed="false">
      <c r="A17" s="1" t="s">
        <v>14</v>
      </c>
      <c r="B17" s="1" t="str">
        <f aca="false">IF(C17=25,"Lower",IF(C17=1500,"Upper",IF(AND(C17&gt;150, C17&lt;180),"mono",IF(AND(C17&gt;310, C17&lt;350),"di",IF(AND(C17&gt;510, C17&lt;550),"tri",IF(AND(C17&gt;680, C17&lt;750),"quad",IF(AND(C17&gt;900, C17&lt;950),"pent","OTHER")))))))</f>
        <v>mono</v>
      </c>
      <c r="C17" s="1" t="n">
        <v>157</v>
      </c>
      <c r="D17" s="1" t="n">
        <v>6.37</v>
      </c>
      <c r="E17" s="1" t="n">
        <v>62.4</v>
      </c>
      <c r="F17" s="1" t="n">
        <v>100</v>
      </c>
      <c r="G17" s="1" t="n">
        <f aca="false">IF(ISERROR(MATCH(A17,K$1:K$31,0)), "NOT IN REF TABLE", VLOOKUP(A17,K$1:L$31,2,0))</f>
        <v>6.37</v>
      </c>
      <c r="H17" s="2" t="n">
        <f aca="false">D17/G17</f>
        <v>1</v>
      </c>
      <c r="K17" s="6" t="s">
        <v>25</v>
      </c>
      <c r="L17" s="6" t="n">
        <v>10.5</v>
      </c>
    </row>
    <row r="18" customFormat="false" ht="15" hidden="false" customHeight="false" outlineLevel="0" collapsed="false">
      <c r="A18" s="1" t="s">
        <v>14</v>
      </c>
      <c r="B18" s="1" t="str">
        <f aca="false">IF(C18=25,"Lower",IF(C18=1500,"Upper",IF(AND(C18&gt;150, C18&lt;180),"mono",IF(AND(C18&gt;310, C18&lt;350),"di",IF(AND(C18&gt;510, C18&lt;550),"tri",IF(AND(C18&gt;680, C18&lt;750),"quad",IF(AND(C18&gt;900, C18&lt;950),"pent","OTHER")))))))</f>
        <v>Upper</v>
      </c>
      <c r="C18" s="1" t="n">
        <v>1500</v>
      </c>
      <c r="D18" s="1" t="n">
        <v>6.5</v>
      </c>
      <c r="E18" s="1" t="n">
        <v>6.67</v>
      </c>
      <c r="F18" s="1" t="s">
        <v>10</v>
      </c>
      <c r="G18" s="1" t="n">
        <f aca="false">IF(ISERROR(MATCH(A18,K$1:K$31,0)), "NOT IN REF TABLE", VLOOKUP(A18,K$1:L$31,2,0))</f>
        <v>6.37</v>
      </c>
      <c r="H18" s="2" t="n">
        <f aca="false">D18/G18</f>
        <v>1.02040816326531</v>
      </c>
      <c r="K18" s="6" t="s">
        <v>26</v>
      </c>
      <c r="L18" s="6" t="n">
        <v>2.66</v>
      </c>
    </row>
    <row r="19" customFormat="false" ht="15" hidden="false" customHeight="false" outlineLevel="0" collapsed="false">
      <c r="A19" s="1" t="s">
        <v>15</v>
      </c>
      <c r="B19" s="1" t="str">
        <f aca="false">IF(C19=25,"Lower",IF(C19=1500,"Upper",IF(AND(C19&gt;150, C19&lt;180),"mono",IF(AND(C19&gt;310, C19&lt;350),"di",IF(AND(C19&gt;510, C19&lt;550),"tri",IF(AND(C19&gt;680, C19&lt;750),"quad",IF(AND(C19&gt;900, C19&lt;950),"pent","OTHER")))))))</f>
        <v>Lower</v>
      </c>
      <c r="C19" s="1" t="n">
        <v>25</v>
      </c>
      <c r="D19" s="1" t="n">
        <v>5.25</v>
      </c>
      <c r="E19" s="1" t="n">
        <v>323</v>
      </c>
      <c r="F19" s="1" t="s">
        <v>10</v>
      </c>
      <c r="G19" s="1" t="n">
        <f aca="false">IF(ISERROR(MATCH(A19,K$1:K$31,0)), "NOT IN REF TABLE", VLOOKUP(A19,K$1:L$31,2,0))</f>
        <v>3.86</v>
      </c>
      <c r="H19" s="2" t="n">
        <f aca="false">D19/G19</f>
        <v>1.36010362694301</v>
      </c>
      <c r="K19" s="6" t="s">
        <v>27</v>
      </c>
      <c r="L19" s="6" t="n">
        <v>7.2</v>
      </c>
    </row>
    <row r="20" customFormat="false" ht="15" hidden="false" customHeight="false" outlineLevel="0" collapsed="false">
      <c r="A20" s="1" t="s">
        <v>15</v>
      </c>
      <c r="B20" s="1" t="str">
        <f aca="false">IF(C20=25,"Lower",IF(C20=1500,"Upper",IF(AND(C20&gt;150, C20&lt;180),"mono",IF(AND(C20&gt;310, C20&lt;350),"di",IF(AND(C20&gt;510, C20&lt;550),"tri",IF(AND(C20&gt;680, C20&lt;750),"quad",IF(AND(C20&gt;900, C20&lt;950),"pent","OTHER")))))))</f>
        <v>mono</v>
      </c>
      <c r="C20" s="1" t="n">
        <v>172</v>
      </c>
      <c r="D20" s="1" t="n">
        <v>2.75</v>
      </c>
      <c r="E20" s="1" t="n">
        <v>24.6</v>
      </c>
      <c r="F20" s="1" t="n">
        <v>71.08</v>
      </c>
      <c r="G20" s="1" t="n">
        <f aca="false">IF(ISERROR(MATCH(A20,K$1:K$31,0)), "NOT IN REF TABLE", VLOOKUP(A20,K$1:L$31,2,0))</f>
        <v>3.86</v>
      </c>
      <c r="H20" s="2" t="n">
        <f aca="false">D20/G20</f>
        <v>0.712435233160622</v>
      </c>
      <c r="K20" s="6" t="s">
        <v>28</v>
      </c>
      <c r="L20" s="6" t="n">
        <v>64.6</v>
      </c>
    </row>
    <row r="21" customFormat="false" ht="15" hidden="false" customHeight="false" outlineLevel="0" collapsed="false">
      <c r="A21" s="1" t="s">
        <v>15</v>
      </c>
      <c r="B21" s="1" t="str">
        <f aca="false">IF(C21=25,"Lower",IF(C21=1500,"Upper",IF(AND(C21&gt;150, C21&lt;180),"mono",IF(AND(C21&gt;310, C21&lt;350),"di",IF(AND(C21&gt;510, C21&lt;550),"tri",IF(AND(C21&gt;680, C21&lt;750),"quad",IF(AND(C21&gt;900, C21&lt;950),"pent","OTHER")))))))</f>
        <v>di</v>
      </c>
      <c r="C21" s="1" t="n">
        <v>329</v>
      </c>
      <c r="D21" s="1" t="n">
        <v>1</v>
      </c>
      <c r="E21" s="1" t="n">
        <v>4.68</v>
      </c>
      <c r="F21" s="1" t="n">
        <v>25.94</v>
      </c>
      <c r="G21" s="1" t="n">
        <f aca="false">IF(ISERROR(MATCH(A21,K$1:K$31,0)), "NOT IN REF TABLE", VLOOKUP(A21,K$1:L$31,2,0))</f>
        <v>3.86</v>
      </c>
      <c r="H21" s="2" t="n">
        <f aca="false">D21/G21</f>
        <v>0.259067357512953</v>
      </c>
      <c r="K21" s="6" t="s">
        <v>29</v>
      </c>
      <c r="L21" s="6" t="n">
        <v>72.9</v>
      </c>
    </row>
    <row r="22" customFormat="false" ht="15" hidden="false" customHeight="false" outlineLevel="0" collapsed="false">
      <c r="A22" s="1" t="s">
        <v>15</v>
      </c>
      <c r="B22" s="1" t="str">
        <f aca="false">IF(C22=25,"Lower",IF(C22=1500,"Upper",IF(AND(C22&gt;150, C22&lt;180),"mono",IF(AND(C22&gt;310, C22&lt;350),"di",IF(AND(C22&gt;510, C22&lt;550),"tri",IF(AND(C22&gt;680, C22&lt;750),"quad",IF(AND(C22&gt;900, C22&lt;950),"pent","OTHER")))))))</f>
        <v>tri</v>
      </c>
      <c r="C22" s="1" t="n">
        <v>520</v>
      </c>
      <c r="D22" s="1" t="n">
        <v>0.115</v>
      </c>
      <c r="E22" s="1" t="n">
        <v>0.341</v>
      </c>
      <c r="F22" s="1" t="n">
        <v>2.98</v>
      </c>
      <c r="G22" s="1" t="n">
        <f aca="false">IF(ISERROR(MATCH(A22,K$1:K$31,0)), "NOT IN REF TABLE", VLOOKUP(A22,K$1:L$31,2,0))</f>
        <v>3.86</v>
      </c>
      <c r="H22" s="2" t="n">
        <f aca="false">D22/G22</f>
        <v>0.0297927461139896</v>
      </c>
      <c r="K22" s="6" t="s">
        <v>30</v>
      </c>
      <c r="L22" s="6" t="n">
        <v>6.13</v>
      </c>
    </row>
    <row r="23" customFormat="false" ht="15" hidden="false" customHeight="false" outlineLevel="0" collapsed="false">
      <c r="A23" s="1" t="s">
        <v>15</v>
      </c>
      <c r="B23" s="1" t="str">
        <f aca="false">IF(C23=25,"Lower",IF(C23=1500,"Upper",IF(AND(C23&gt;150, C23&lt;180),"mono",IF(AND(C23&gt;310, C23&lt;350),"di",IF(AND(C23&gt;510, C23&lt;550),"tri",IF(AND(C23&gt;680, C23&lt;750),"quad",IF(AND(C23&gt;900, C23&lt;950),"pent","OTHER")))))))</f>
        <v>Upper</v>
      </c>
      <c r="C23" s="1" t="n">
        <v>1500</v>
      </c>
      <c r="D23" s="1" t="n">
        <v>6.5</v>
      </c>
      <c r="E23" s="1" t="n">
        <v>6.67</v>
      </c>
      <c r="F23" s="1" t="s">
        <v>10</v>
      </c>
      <c r="G23" s="1" t="n">
        <f aca="false">IF(ISERROR(MATCH(A23,K$1:K$31,0)), "NOT IN REF TABLE", VLOOKUP(A23,K$1:L$31,2,0))</f>
        <v>3.86</v>
      </c>
      <c r="H23" s="2" t="n">
        <f aca="false">D23/G23</f>
        <v>1.6839378238342</v>
      </c>
      <c r="K23" s="6" t="s">
        <v>31</v>
      </c>
      <c r="L23" s="6" t="n">
        <v>4.3</v>
      </c>
    </row>
    <row r="24" customFormat="false" ht="15" hidden="false" customHeight="false" outlineLevel="0" collapsed="false">
      <c r="A24" s="1" t="s">
        <v>16</v>
      </c>
      <c r="B24" s="1" t="str">
        <f aca="false">IF(C24=25,"Lower",IF(C24=1500,"Upper",IF(AND(C24&gt;150, C24&lt;180),"mono",IF(AND(C24&gt;310, C24&lt;350),"di",IF(AND(C24&gt;510, C24&lt;550),"tri",IF(AND(C24&gt;680, C24&lt;750),"quad",IF(AND(C24&gt;900, C24&lt;950),"pent","OTHER")))))))</f>
        <v>Lower</v>
      </c>
      <c r="C24" s="1" t="n">
        <v>25</v>
      </c>
      <c r="D24" s="1" t="n">
        <v>5.78</v>
      </c>
      <c r="E24" s="1" t="n">
        <v>356</v>
      </c>
      <c r="F24" s="1" t="s">
        <v>10</v>
      </c>
      <c r="G24" s="1" t="n">
        <f aca="false">IF(ISERROR(MATCH(A24,K$1:K$31,0)), "NOT IN REF TABLE", VLOOKUP(A24,K$1:L$31,2,0))</f>
        <v>11.1</v>
      </c>
      <c r="H24" s="2" t="n">
        <f aca="false">D24/G24</f>
        <v>0.520720720720721</v>
      </c>
      <c r="K24" s="6" t="s">
        <v>32</v>
      </c>
      <c r="L24" s="6" t="n">
        <v>62.5</v>
      </c>
    </row>
    <row r="25" customFormat="false" ht="15" hidden="false" customHeight="false" outlineLevel="0" collapsed="false">
      <c r="A25" s="1" t="s">
        <v>16</v>
      </c>
      <c r="B25" s="1" t="str">
        <f aca="false">IF(C25=25,"Lower",IF(C25=1500,"Upper",IF(AND(C25&gt;150, C25&lt;180),"mono",IF(AND(C25&gt;310, C25&lt;350),"di",IF(AND(C25&gt;510, C25&lt;550),"tri",IF(AND(C25&gt;680, C25&lt;750),"quad",IF(AND(C25&gt;900, C25&lt;950),"pent","OTHER")))))))</f>
        <v>OTHER</v>
      </c>
      <c r="C25" s="1" t="n">
        <v>80</v>
      </c>
      <c r="D25" s="1" t="n">
        <v>0.916</v>
      </c>
      <c r="E25" s="1" t="n">
        <v>17.6</v>
      </c>
      <c r="F25" s="1" t="n">
        <v>8.25</v>
      </c>
      <c r="G25" s="1" t="n">
        <f aca="false">IF(ISERROR(MATCH(A25,K$1:K$31,0)), "NOT IN REF TABLE", VLOOKUP(A25,K$1:L$31,2,0))</f>
        <v>11.1</v>
      </c>
      <c r="H25" s="2" t="n">
        <f aca="false">D25/G25</f>
        <v>0.0825225225225225</v>
      </c>
      <c r="K25" s="6" t="s">
        <v>33</v>
      </c>
      <c r="L25" s="6" t="n">
        <v>56.8</v>
      </c>
    </row>
    <row r="26" customFormat="false" ht="15" hidden="false" customHeight="false" outlineLevel="0" collapsed="false">
      <c r="A26" s="1" t="s">
        <v>16</v>
      </c>
      <c r="B26" s="1" t="str">
        <f aca="false">IF(C26=25,"Lower",IF(C26=1500,"Upper",IF(AND(C26&gt;150, C26&lt;180),"mono",IF(AND(C26&gt;310, C26&lt;350),"di",IF(AND(C26&gt;510, C26&lt;550),"tri",IF(AND(C26&gt;680, C26&lt;750),"quad",IF(AND(C26&gt;900, C26&lt;950),"pent","OTHER")))))))</f>
        <v>mono</v>
      </c>
      <c r="C26" s="1" t="n">
        <v>158</v>
      </c>
      <c r="D26" s="1" t="n">
        <v>10.2</v>
      </c>
      <c r="E26" s="1" t="n">
        <v>99.1</v>
      </c>
      <c r="F26" s="1" t="n">
        <v>91.75</v>
      </c>
      <c r="G26" s="1" t="n">
        <f aca="false">IF(ISERROR(MATCH(A26,K$1:K$31,0)), "NOT IN REF TABLE", VLOOKUP(A26,K$1:L$31,2,0))</f>
        <v>11.1</v>
      </c>
      <c r="H26" s="2" t="n">
        <f aca="false">D26/G26</f>
        <v>0.918918918918919</v>
      </c>
      <c r="K26" s="6" t="s">
        <v>34</v>
      </c>
      <c r="L26" s="6" t="n">
        <v>10.3</v>
      </c>
    </row>
    <row r="27" customFormat="false" ht="15" hidden="false" customHeight="false" outlineLevel="0" collapsed="false">
      <c r="A27" s="1" t="s">
        <v>16</v>
      </c>
      <c r="B27" s="1" t="str">
        <f aca="false">IF(C27=25,"Lower",IF(C27=1500,"Upper",IF(AND(C27&gt;150, C27&lt;180),"mono",IF(AND(C27&gt;310, C27&lt;350),"di",IF(AND(C27&gt;510, C27&lt;550),"tri",IF(AND(C27&gt;680, C27&lt;750),"quad",IF(AND(C27&gt;900, C27&lt;950),"pent","OTHER")))))))</f>
        <v>Upper</v>
      </c>
      <c r="C27" s="1" t="n">
        <v>1500</v>
      </c>
      <c r="D27" s="1" t="n">
        <v>6.5</v>
      </c>
      <c r="E27" s="1" t="n">
        <v>6.67</v>
      </c>
      <c r="F27" s="1" t="s">
        <v>10</v>
      </c>
      <c r="G27" s="1" t="n">
        <f aca="false">IF(ISERROR(MATCH(A27,K$1:K$31,0)), "NOT IN REF TABLE", VLOOKUP(A27,K$1:L$31,2,0))</f>
        <v>11.1</v>
      </c>
      <c r="H27" s="2" t="n">
        <f aca="false">D27/G27</f>
        <v>0.585585585585586</v>
      </c>
      <c r="K27" s="6" t="s">
        <v>35</v>
      </c>
      <c r="L27" s="6" t="n">
        <v>14.1</v>
      </c>
    </row>
    <row r="28" customFormat="false" ht="15" hidden="false" customHeight="false" outlineLevel="0" collapsed="false">
      <c r="A28" s="1" t="s">
        <v>17</v>
      </c>
      <c r="B28" s="1" t="str">
        <f aca="false">IF(C28=25,"Lower",IF(C28=1500,"Upper",IF(AND(C28&gt;150, C28&lt;180),"mono",IF(AND(C28&gt;310, C28&lt;350),"di",IF(AND(C28&gt;510, C28&lt;550),"tri",IF(AND(C28&gt;680, C28&lt;750),"quad",IF(AND(C28&gt;900, C28&lt;950),"pent","OTHER")))))))</f>
        <v>Lower</v>
      </c>
      <c r="C28" s="1" t="n">
        <v>25</v>
      </c>
      <c r="D28" s="1" t="n">
        <v>6.08</v>
      </c>
      <c r="E28" s="1" t="n">
        <v>374</v>
      </c>
      <c r="F28" s="1" t="s">
        <v>10</v>
      </c>
      <c r="G28" s="1" t="n">
        <f aca="false">IF(ISERROR(MATCH(A28,K$1:K$31,0)), "NOT IN REF TABLE", VLOOKUP(A28,K$1:L$31,2,0))</f>
        <v>1.4</v>
      </c>
      <c r="H28" s="2" t="n">
        <f aca="false">D28/G28</f>
        <v>4.34285714285714</v>
      </c>
      <c r="K28" s="6" t="s">
        <v>36</v>
      </c>
      <c r="L28" s="6" t="n">
        <v>2.06</v>
      </c>
    </row>
    <row r="29" customFormat="false" ht="15" hidden="false" customHeight="false" outlineLevel="0" collapsed="false">
      <c r="A29" s="1" t="s">
        <v>17</v>
      </c>
      <c r="B29" s="1" t="str">
        <f aca="false">IF(C29=25,"Lower",IF(C29=1500,"Upper",IF(AND(C29&gt;150, C29&lt;180),"mono",IF(AND(C29&gt;310, C29&lt;350),"di",IF(AND(C29&gt;510, C29&lt;550),"tri",IF(AND(C29&gt;680, C29&lt;750),"quad",IF(AND(C29&gt;900, C29&lt;950),"pent","OTHER")))))))</f>
        <v>mono</v>
      </c>
      <c r="C29" s="1" t="n">
        <v>165</v>
      </c>
      <c r="D29" s="1" t="n">
        <v>1.12</v>
      </c>
      <c r="E29" s="1" t="n">
        <v>10.4</v>
      </c>
      <c r="F29" s="1" t="n">
        <v>79.55</v>
      </c>
      <c r="G29" s="1" t="n">
        <f aca="false">IF(ISERROR(MATCH(A29,K$1:K$31,0)), "NOT IN REF TABLE", VLOOKUP(A29,K$1:L$31,2,0))</f>
        <v>1.4</v>
      </c>
      <c r="H29" s="2" t="n">
        <f aca="false">D29/G29</f>
        <v>0.8</v>
      </c>
      <c r="K29" s="6" t="s">
        <v>37</v>
      </c>
      <c r="L29" s="6" t="n">
        <v>7.28</v>
      </c>
    </row>
    <row r="30" customFormat="false" ht="15" hidden="false" customHeight="false" outlineLevel="0" collapsed="false">
      <c r="A30" s="1" t="s">
        <v>17</v>
      </c>
      <c r="B30" s="1" t="str">
        <f aca="false">IF(C30=25,"Lower",IF(C30=1500,"Upper",IF(AND(C30&gt;150, C30&lt;180),"mono",IF(AND(C30&gt;310, C30&lt;350),"di",IF(AND(C30&gt;510, C30&lt;550),"tri",IF(AND(C30&gt;680, C30&lt;750),"quad",IF(AND(C30&gt;900, C30&lt;950),"pent","OTHER")))))))</f>
        <v>di</v>
      </c>
      <c r="C30" s="1" t="n">
        <v>316</v>
      </c>
      <c r="D30" s="1" t="n">
        <v>0.287</v>
      </c>
      <c r="E30" s="1" t="n">
        <v>1.4</v>
      </c>
      <c r="F30" s="1" t="n">
        <v>20.45</v>
      </c>
      <c r="G30" s="1" t="n">
        <f aca="false">IF(ISERROR(MATCH(A30,K$1:K$31,0)), "NOT IN REF TABLE", VLOOKUP(A30,K$1:L$31,2,0))</f>
        <v>1.4</v>
      </c>
      <c r="H30" s="2" t="n">
        <f aca="false">D30/G30</f>
        <v>0.205</v>
      </c>
      <c r="K30" s="6" t="s">
        <v>38</v>
      </c>
      <c r="L30" s="6" t="n">
        <v>12</v>
      </c>
    </row>
    <row r="31" customFormat="false" ht="15" hidden="false" customHeight="false" outlineLevel="0" collapsed="false">
      <c r="A31" s="1" t="s">
        <v>17</v>
      </c>
      <c r="B31" s="1" t="str">
        <f aca="false">IF(C31=25,"Lower",IF(C31=1500,"Upper",IF(AND(C31&gt;150, C31&lt;180),"mono",IF(AND(C31&gt;310, C31&lt;350),"di",IF(AND(C31&gt;510, C31&lt;550),"tri",IF(AND(C31&gt;680, C31&lt;750),"quad",IF(AND(C31&gt;900, C31&lt;950),"pent","OTHER")))))))</f>
        <v>Upper</v>
      </c>
      <c r="C31" s="1" t="n">
        <v>1500</v>
      </c>
      <c r="D31" s="1" t="n">
        <v>6.5</v>
      </c>
      <c r="E31" s="1" t="n">
        <v>6.67</v>
      </c>
      <c r="F31" s="1" t="s">
        <v>10</v>
      </c>
      <c r="G31" s="1" t="n">
        <f aca="false">IF(ISERROR(MATCH(A31,K$1:K$31,0)), "NOT IN REF TABLE", VLOOKUP(A31,K$1:L$31,2,0))</f>
        <v>1.4</v>
      </c>
      <c r="H31" s="2" t="n">
        <f aca="false">D31/G31</f>
        <v>4.64285714285714</v>
      </c>
      <c r="K31" s="6" t="s">
        <v>39</v>
      </c>
      <c r="L31" s="6" t="n">
        <v>7.09</v>
      </c>
    </row>
    <row r="32" customFormat="false" ht="15" hidden="false" customHeight="false" outlineLevel="0" collapsed="false">
      <c r="A32" s="1" t="s">
        <v>18</v>
      </c>
      <c r="B32" s="1" t="str">
        <f aca="false">IF(C32=25,"Lower",IF(C32=1500,"Upper",IF(AND(C32&gt;150, C32&lt;180),"mono",IF(AND(C32&gt;310, C32&lt;350),"di",IF(AND(C32&gt;510, C32&lt;550),"tri",IF(AND(C32&gt;680, C32&lt;750),"quad",IF(AND(C32&gt;900, C32&lt;950),"pent","OTHER")))))))</f>
        <v>Lower</v>
      </c>
      <c r="C32" s="1" t="n">
        <v>25</v>
      </c>
      <c r="D32" s="1" t="n">
        <v>5.88</v>
      </c>
      <c r="E32" s="1" t="n">
        <v>362</v>
      </c>
      <c r="F32" s="1" t="s">
        <v>10</v>
      </c>
      <c r="G32" s="1" t="n">
        <f aca="false">IF(ISERROR(MATCH(A32,K$1:K$31,0)), "NOT IN REF TABLE", VLOOKUP(A32,K$1:L$31,2,0))</f>
        <v>2.55</v>
      </c>
      <c r="H32" s="2" t="n">
        <f aca="false">D32/G32</f>
        <v>2.30588235294118</v>
      </c>
    </row>
    <row r="33" customFormat="false" ht="15" hidden="false" customHeight="false" outlineLevel="0" collapsed="false">
      <c r="A33" s="1" t="s">
        <v>18</v>
      </c>
      <c r="B33" s="1" t="str">
        <f aca="false">IF(C33=25,"Lower",IF(C33=1500,"Upper",IF(AND(C33&gt;150, C33&lt;180),"mono",IF(AND(C33&gt;310, C33&lt;350),"di",IF(AND(C33&gt;510, C33&lt;550),"tri",IF(AND(C33&gt;680, C33&lt;750),"quad",IF(AND(C33&gt;900, C33&lt;950),"pent","OTHER")))))))</f>
        <v>mono</v>
      </c>
      <c r="C33" s="1" t="n">
        <v>166</v>
      </c>
      <c r="D33" s="1" t="n">
        <v>2.42</v>
      </c>
      <c r="E33" s="1" t="n">
        <v>22.5</v>
      </c>
      <c r="F33" s="1" t="n">
        <v>95.15</v>
      </c>
      <c r="G33" s="1" t="n">
        <f aca="false">IF(ISERROR(MATCH(A33,K$1:K$31,0)), "NOT IN REF TABLE", VLOOKUP(A33,K$1:L$31,2,0))</f>
        <v>2.55</v>
      </c>
      <c r="H33" s="2" t="n">
        <f aca="false">D33/G33</f>
        <v>0.949019607843137</v>
      </c>
    </row>
    <row r="34" customFormat="false" ht="15" hidden="false" customHeight="false" outlineLevel="0" collapsed="false">
      <c r="A34" s="1" t="s">
        <v>18</v>
      </c>
      <c r="B34" s="1" t="str">
        <f aca="false">IF(C34=25,"Lower",IF(C34=1500,"Upper",IF(AND(C34&gt;150, C34&lt;180),"mono",IF(AND(C34&gt;310, C34&lt;350),"di",IF(AND(C34&gt;510, C34&lt;550),"tri",IF(AND(C34&gt;680, C34&lt;750),"quad",IF(AND(C34&gt;900, C34&lt;950),"pent","OTHER")))))))</f>
        <v>di</v>
      </c>
      <c r="C34" s="1" t="n">
        <v>335</v>
      </c>
      <c r="D34" s="1" t="n">
        <v>0.123</v>
      </c>
      <c r="E34" s="1" t="n">
        <v>0.567</v>
      </c>
      <c r="F34" s="1" t="n">
        <v>4.85</v>
      </c>
      <c r="G34" s="1" t="n">
        <f aca="false">IF(ISERROR(MATCH(A34,K$1:K$31,0)), "NOT IN REF TABLE", VLOOKUP(A34,K$1:L$31,2,0))</f>
        <v>2.55</v>
      </c>
      <c r="H34" s="2" t="n">
        <f aca="false">D34/G34</f>
        <v>0.0482352941176471</v>
      </c>
    </row>
    <row r="35" customFormat="false" ht="15" hidden="false" customHeight="false" outlineLevel="0" collapsed="false">
      <c r="A35" s="1" t="s">
        <v>18</v>
      </c>
      <c r="B35" s="1" t="str">
        <f aca="false">IF(C35=25,"Lower",IF(C35=1500,"Upper",IF(AND(C35&gt;150, C35&lt;180),"mono",IF(AND(C35&gt;310, C35&lt;350),"di",IF(AND(C35&gt;510, C35&lt;550),"tri",IF(AND(C35&gt;680, C35&lt;750),"quad",IF(AND(C35&gt;900, C35&lt;950),"pent","OTHER")))))))</f>
        <v>Upper</v>
      </c>
      <c r="C35" s="1" t="n">
        <v>1500</v>
      </c>
      <c r="D35" s="1" t="n">
        <v>6.5</v>
      </c>
      <c r="E35" s="1" t="n">
        <v>6.67</v>
      </c>
      <c r="F35" s="1" t="s">
        <v>10</v>
      </c>
      <c r="G35" s="1" t="n">
        <f aca="false">IF(ISERROR(MATCH(A35,K$1:K$31,0)), "NOT IN REF TABLE", VLOOKUP(A35,K$1:L$31,2,0))</f>
        <v>2.55</v>
      </c>
      <c r="H35" s="2" t="n">
        <f aca="false">D35/G35</f>
        <v>2.54901960784314</v>
      </c>
    </row>
    <row r="36" customFormat="false" ht="15" hidden="false" customHeight="false" outlineLevel="0" collapsed="false">
      <c r="A36" s="1" t="s">
        <v>19</v>
      </c>
      <c r="B36" s="1" t="str">
        <f aca="false">IF(C36=25,"Lower",IF(C36=1500,"Upper",IF(AND(C36&gt;150, C36&lt;180),"mono",IF(AND(C36&gt;310, C36&lt;350),"di",IF(AND(C36&gt;510, C36&lt;550),"tri",IF(AND(C36&gt;680, C36&lt;750),"quad",IF(AND(C36&gt;900, C36&lt;950),"pent","OTHER")))))))</f>
        <v>Lower</v>
      </c>
      <c r="C36" s="1" t="n">
        <v>25</v>
      </c>
      <c r="D36" s="1" t="n">
        <v>5.67</v>
      </c>
      <c r="E36" s="1" t="n">
        <v>349</v>
      </c>
      <c r="F36" s="1" t="s">
        <v>10</v>
      </c>
      <c r="G36" s="1" t="n">
        <f aca="false">IF(ISERROR(MATCH(A36,K$1:K$31,0)), "NOT IN REF TABLE", VLOOKUP(A36,K$1:L$31,2,0))</f>
        <v>2.27</v>
      </c>
      <c r="H36" s="2" t="n">
        <f aca="false">D36/G36</f>
        <v>2.49779735682819</v>
      </c>
    </row>
    <row r="37" customFormat="false" ht="15" hidden="false" customHeight="false" outlineLevel="0" collapsed="false">
      <c r="A37" s="1" t="s">
        <v>19</v>
      </c>
      <c r="B37" s="1" t="str">
        <f aca="false">IF(C37=25,"Lower",IF(C37=1500,"Upper",IF(AND(C37&gt;150, C37&lt;180),"mono",IF(AND(C37&gt;310, C37&lt;350),"di",IF(AND(C37&gt;510, C37&lt;550),"tri",IF(AND(C37&gt;680, C37&lt;750),"quad",IF(AND(C37&gt;900, C37&lt;950),"pent","OTHER")))))))</f>
        <v>mono</v>
      </c>
      <c r="C37" s="1" t="n">
        <v>175</v>
      </c>
      <c r="D37" s="1" t="n">
        <v>1.59</v>
      </c>
      <c r="E37" s="1" t="n">
        <v>14</v>
      </c>
      <c r="F37" s="1" t="n">
        <v>70.38</v>
      </c>
      <c r="G37" s="1" t="n">
        <f aca="false">IF(ISERROR(MATCH(A37,K$1:K$31,0)), "NOT IN REF TABLE", VLOOKUP(A37,K$1:L$31,2,0))</f>
        <v>2.27</v>
      </c>
      <c r="H37" s="2" t="n">
        <f aca="false">D37/G37</f>
        <v>0.700440528634361</v>
      </c>
    </row>
    <row r="38" customFormat="false" ht="15" hidden="false" customHeight="false" outlineLevel="0" collapsed="false">
      <c r="A38" s="1" t="s">
        <v>19</v>
      </c>
      <c r="B38" s="1" t="str">
        <f aca="false">IF(C38=25,"Lower",IF(C38=1500,"Upper",IF(AND(C38&gt;150, C38&lt;180),"mono",IF(AND(C38&gt;310, C38&lt;350),"di",IF(AND(C38&gt;510, C38&lt;550),"tri",IF(AND(C38&gt;680, C38&lt;750),"quad",IF(AND(C38&gt;900, C38&lt;950),"pent","OTHER")))))))</f>
        <v>di</v>
      </c>
      <c r="C38" s="1" t="n">
        <v>335</v>
      </c>
      <c r="D38" s="1" t="n">
        <v>0.53</v>
      </c>
      <c r="E38" s="1" t="n">
        <v>2.44</v>
      </c>
      <c r="F38" s="1" t="n">
        <v>23.41</v>
      </c>
      <c r="G38" s="1" t="n">
        <f aca="false">IF(ISERROR(MATCH(A38,K$1:K$31,0)), "NOT IN REF TABLE", VLOOKUP(A38,K$1:L$31,2,0))</f>
        <v>2.27</v>
      </c>
      <c r="H38" s="2" t="n">
        <f aca="false">D38/G38</f>
        <v>0.233480176211454</v>
      </c>
    </row>
    <row r="39" customFormat="false" ht="15" hidden="false" customHeight="false" outlineLevel="0" collapsed="false">
      <c r="A39" s="1" t="s">
        <v>19</v>
      </c>
      <c r="B39" s="1" t="str">
        <f aca="false">IF(C39=25,"Lower",IF(C39=1500,"Upper",IF(AND(C39&gt;150, C39&lt;180),"mono",IF(AND(C39&gt;310, C39&lt;350),"di",IF(AND(C39&gt;510, C39&lt;550),"tri",IF(AND(C39&gt;680, C39&lt;750),"quad",IF(AND(C39&gt;900, C39&lt;950),"pent","OTHER")))))))</f>
        <v>tri</v>
      </c>
      <c r="C39" s="1" t="n">
        <v>537</v>
      </c>
      <c r="D39" s="1" t="n">
        <v>0.141</v>
      </c>
      <c r="E39" s="1" t="n">
        <v>0.403</v>
      </c>
      <c r="F39" s="1" t="n">
        <v>6.21</v>
      </c>
      <c r="G39" s="1" t="n">
        <f aca="false">IF(ISERROR(MATCH(A39,K$1:K$31,0)), "NOT IN REF TABLE", VLOOKUP(A39,K$1:L$31,2,0))</f>
        <v>2.27</v>
      </c>
      <c r="H39" s="2" t="n">
        <f aca="false">D39/G39</f>
        <v>0.0621145374449339</v>
      </c>
    </row>
    <row r="40" customFormat="false" ht="15" hidden="false" customHeight="false" outlineLevel="0" collapsed="false">
      <c r="A40" s="1" t="s">
        <v>19</v>
      </c>
      <c r="B40" s="1" t="str">
        <f aca="false">IF(C40=25,"Lower",IF(C40=1500,"Upper",IF(AND(C40&gt;150, C40&lt;180),"mono",IF(AND(C40&gt;310, C40&lt;350),"di",IF(AND(C40&gt;510, C40&lt;550),"tri",IF(AND(C40&gt;680, C40&lt;750),"quad",IF(AND(C40&gt;900, C40&lt;950),"pent","OTHER")))))))</f>
        <v>Upper</v>
      </c>
      <c r="C40" s="1" t="n">
        <v>1500</v>
      </c>
      <c r="D40" s="1" t="n">
        <v>6.5</v>
      </c>
      <c r="E40" s="1" t="n">
        <v>6.67</v>
      </c>
      <c r="F40" s="1" t="s">
        <v>10</v>
      </c>
      <c r="G40" s="1" t="n">
        <f aca="false">IF(ISERROR(MATCH(A40,K$1:K$31,0)), "NOT IN REF TABLE", VLOOKUP(A40,K$1:L$31,2,0))</f>
        <v>2.27</v>
      </c>
      <c r="H40" s="2" t="n">
        <f aca="false">D40/G40</f>
        <v>2.86343612334802</v>
      </c>
    </row>
    <row r="41" customFormat="false" ht="15" hidden="false" customHeight="false" outlineLevel="0" collapsed="false">
      <c r="A41" s="1" t="s">
        <v>20</v>
      </c>
      <c r="B41" s="1" t="str">
        <f aca="false">IF(C41=25,"Lower",IF(C41=1500,"Upper",IF(AND(C41&gt;150, C41&lt;180),"mono",IF(AND(C41&gt;310, C41&lt;350),"di",IF(AND(C41&gt;510, C41&lt;550),"tri",IF(AND(C41&gt;680, C41&lt;750),"quad",IF(AND(C41&gt;900, C41&lt;950),"pent","OTHER")))))))</f>
        <v>Lower</v>
      </c>
      <c r="C41" s="1" t="n">
        <v>25</v>
      </c>
      <c r="D41" s="1" t="n">
        <v>5.73</v>
      </c>
      <c r="E41" s="1" t="n">
        <v>353</v>
      </c>
      <c r="F41" s="1" t="s">
        <v>10</v>
      </c>
      <c r="G41" s="1" t="n">
        <f aca="false">IF(ISERROR(MATCH(A41,K$1:K$31,0)), "NOT IN REF TABLE", VLOOKUP(A41,K$1:L$31,2,0))</f>
        <v>19.9</v>
      </c>
      <c r="H41" s="2" t="n">
        <f aca="false">D41/G41</f>
        <v>0.287939698492462</v>
      </c>
    </row>
    <row r="42" customFormat="false" ht="15" hidden="false" customHeight="false" outlineLevel="0" collapsed="false">
      <c r="A42" s="1" t="s">
        <v>20</v>
      </c>
      <c r="B42" s="1" t="str">
        <f aca="false">IF(C42=25,"Lower",IF(C42=1500,"Upper",IF(AND(C42&gt;150, C42&lt;180),"mono",IF(AND(C42&gt;310, C42&lt;350),"di",IF(AND(C42&gt;510, C42&lt;550),"tri",IF(AND(C42&gt;680, C42&lt;750),"quad",IF(AND(C42&gt;900, C42&lt;950),"pent","OTHER")))))))</f>
        <v>mono</v>
      </c>
      <c r="C42" s="1" t="n">
        <v>159</v>
      </c>
      <c r="D42" s="1" t="n">
        <v>19.9</v>
      </c>
      <c r="E42" s="1" t="n">
        <v>193</v>
      </c>
      <c r="F42" s="1" t="n">
        <v>100</v>
      </c>
      <c r="G42" s="1" t="n">
        <f aca="false">IF(ISERROR(MATCH(A42,K$1:K$31,0)), "NOT IN REF TABLE", VLOOKUP(A42,K$1:L$31,2,0))</f>
        <v>19.9</v>
      </c>
      <c r="H42" s="2" t="n">
        <f aca="false">D42/G42</f>
        <v>1</v>
      </c>
    </row>
    <row r="43" customFormat="false" ht="15" hidden="false" customHeight="false" outlineLevel="0" collapsed="false">
      <c r="A43" s="1" t="s">
        <v>20</v>
      </c>
      <c r="B43" s="1" t="str">
        <f aca="false">IF(C43=25,"Lower",IF(C43=1500,"Upper",IF(AND(C43&gt;150, C43&lt;180),"mono",IF(AND(C43&gt;310, C43&lt;350),"di",IF(AND(C43&gt;510, C43&lt;550),"tri",IF(AND(C43&gt;680, C43&lt;750),"quad",IF(AND(C43&gt;900, C43&lt;950),"pent","OTHER")))))))</f>
        <v>Upper</v>
      </c>
      <c r="C43" s="1" t="n">
        <v>1500</v>
      </c>
      <c r="D43" s="1" t="n">
        <v>6.5</v>
      </c>
      <c r="E43" s="1" t="n">
        <v>6.67</v>
      </c>
      <c r="F43" s="1" t="s">
        <v>10</v>
      </c>
      <c r="G43" s="1" t="n">
        <f aca="false">IF(ISERROR(MATCH(A43,K$1:K$31,0)), "NOT IN REF TABLE", VLOOKUP(A43,K$1:L$31,2,0))</f>
        <v>19.9</v>
      </c>
      <c r="H43" s="2" t="n">
        <f aca="false">D43/G43</f>
        <v>0.326633165829146</v>
      </c>
    </row>
    <row r="44" customFormat="false" ht="15" hidden="false" customHeight="false" outlineLevel="0" collapsed="false">
      <c r="A44" s="1" t="s">
        <v>21</v>
      </c>
      <c r="B44" s="1" t="str">
        <f aca="false">IF(C44=25,"Lower",IF(C44=1500,"Upper",IF(AND(C44&gt;150, C44&lt;180),"mono",IF(AND(C44&gt;310, C44&lt;350),"di",IF(AND(C44&gt;510, C44&lt;550),"tri",IF(AND(C44&gt;680, C44&lt;750),"quad",IF(AND(C44&gt;900, C44&lt;950),"pent","OTHER")))))))</f>
        <v>Lower</v>
      </c>
      <c r="C44" s="1" t="n">
        <v>25</v>
      </c>
      <c r="D44" s="1" t="n">
        <v>5.77</v>
      </c>
      <c r="E44" s="1" t="n">
        <v>355</v>
      </c>
      <c r="F44" s="1" t="s">
        <v>10</v>
      </c>
      <c r="G44" s="1" t="n">
        <f aca="false">IF(ISERROR(MATCH(A44,K$1:K$31,0)), "NOT IN REF TABLE", VLOOKUP(A44,K$1:L$31,2,0))</f>
        <v>9.37</v>
      </c>
      <c r="H44" s="2" t="n">
        <f aca="false">D44/G44</f>
        <v>0.615795090715048</v>
      </c>
    </row>
    <row r="45" customFormat="false" ht="15" hidden="false" customHeight="false" outlineLevel="0" collapsed="false">
      <c r="A45" s="1" t="s">
        <v>21</v>
      </c>
      <c r="B45" s="1" t="str">
        <f aca="false">IF(C45=25,"Lower",IF(C45=1500,"Upper",IF(AND(C45&gt;150, C45&lt;180),"mono",IF(AND(C45&gt;310, C45&lt;350),"di",IF(AND(C45&gt;510, C45&lt;550),"tri",IF(AND(C45&gt;680, C45&lt;750),"quad",IF(AND(C45&gt;900, C45&lt;950),"pent","OTHER")))))))</f>
        <v>mono</v>
      </c>
      <c r="C45" s="1" t="n">
        <v>169</v>
      </c>
      <c r="D45" s="1" t="n">
        <v>5.77</v>
      </c>
      <c r="E45" s="1" t="n">
        <v>52.5</v>
      </c>
      <c r="F45" s="1" t="n">
        <v>61.57</v>
      </c>
      <c r="G45" s="1" t="n">
        <f aca="false">IF(ISERROR(MATCH(A45,K$1:K$31,0)), "NOT IN REF TABLE", VLOOKUP(A45,K$1:L$31,2,0))</f>
        <v>9.37</v>
      </c>
      <c r="H45" s="2" t="n">
        <f aca="false">D45/G45</f>
        <v>0.615795090715048</v>
      </c>
    </row>
    <row r="46" customFormat="false" ht="15" hidden="false" customHeight="false" outlineLevel="0" collapsed="false">
      <c r="A46" s="1" t="s">
        <v>21</v>
      </c>
      <c r="B46" s="1" t="str">
        <f aca="false">IF(C46=25,"Lower",IF(C46=1500,"Upper",IF(AND(C46&gt;150, C46&lt;180),"mono",IF(AND(C46&gt;310, C46&lt;350),"di",IF(AND(C46&gt;510, C46&lt;550),"tri",IF(AND(C46&gt;680, C46&lt;750),"quad",IF(AND(C46&gt;900, C46&lt;950),"pent","OTHER")))))))</f>
        <v>di</v>
      </c>
      <c r="C46" s="1" t="n">
        <v>326</v>
      </c>
      <c r="D46" s="1" t="n">
        <v>2.66</v>
      </c>
      <c r="E46" s="1" t="n">
        <v>12.5</v>
      </c>
      <c r="F46" s="1" t="n">
        <v>28.33</v>
      </c>
      <c r="G46" s="1" t="n">
        <f aca="false">IF(ISERROR(MATCH(A46,K$1:K$31,0)), "NOT IN REF TABLE", VLOOKUP(A46,K$1:L$31,2,0))</f>
        <v>9.37</v>
      </c>
      <c r="H46" s="2" t="n">
        <f aca="false">D46/G46</f>
        <v>0.283884738527215</v>
      </c>
    </row>
    <row r="47" customFormat="false" ht="15" hidden="false" customHeight="false" outlineLevel="0" collapsed="false">
      <c r="A47" s="1" t="s">
        <v>21</v>
      </c>
      <c r="B47" s="1" t="str">
        <f aca="false">IF(C47=25,"Lower",IF(C47=1500,"Upper",IF(AND(C47&gt;150, C47&lt;180),"mono",IF(AND(C47&gt;310, C47&lt;350),"di",IF(AND(C47&gt;510, C47&lt;550),"tri",IF(AND(C47&gt;680, C47&lt;750),"quad",IF(AND(C47&gt;900, C47&lt;950),"pent","OTHER")))))))</f>
        <v>tri</v>
      </c>
      <c r="C47" s="1" t="n">
        <v>511</v>
      </c>
      <c r="D47" s="1" t="n">
        <v>0.946</v>
      </c>
      <c r="E47" s="1" t="n">
        <v>2.85</v>
      </c>
      <c r="F47" s="1" t="n">
        <v>10.1</v>
      </c>
      <c r="G47" s="1" t="n">
        <f aca="false">IF(ISERROR(MATCH(A47,K$1:K$31,0)), "NOT IN REF TABLE", VLOOKUP(A47,K$1:L$31,2,0))</f>
        <v>9.37</v>
      </c>
      <c r="H47" s="2" t="n">
        <f aca="false">D47/G47</f>
        <v>0.100960512273212</v>
      </c>
    </row>
    <row r="48" customFormat="false" ht="15" hidden="false" customHeight="false" outlineLevel="0" collapsed="false">
      <c r="A48" s="1" t="s">
        <v>21</v>
      </c>
      <c r="B48" s="1" t="str">
        <f aca="false">IF(C48=25,"Lower",IF(C48=1500,"Upper",IF(AND(C48&gt;150, C48&lt;180),"mono",IF(AND(C48&gt;310, C48&lt;350),"di",IF(AND(C48&gt;510, C48&lt;550),"tri",IF(AND(C48&gt;680, C48&lt;750),"quad",IF(AND(C48&gt;900, C48&lt;950),"pent","OTHER")))))))</f>
        <v>Upper</v>
      </c>
      <c r="C48" s="1" t="n">
        <v>1500</v>
      </c>
      <c r="D48" s="1" t="n">
        <v>6.5</v>
      </c>
      <c r="E48" s="1" t="n">
        <v>6.67</v>
      </c>
      <c r="F48" s="1" t="s">
        <v>10</v>
      </c>
      <c r="G48" s="1" t="n">
        <f aca="false">IF(ISERROR(MATCH(A48,K$1:K$31,0)), "NOT IN REF TABLE", VLOOKUP(A48,K$1:L$31,2,0))</f>
        <v>9.37</v>
      </c>
      <c r="H48" s="2" t="n">
        <f aca="false">D48/G48</f>
        <v>0.693703308431163</v>
      </c>
    </row>
    <row r="49" customFormat="false" ht="15" hidden="false" customHeight="false" outlineLevel="0" collapsed="false">
      <c r="A49" s="1" t="s">
        <v>22</v>
      </c>
      <c r="B49" s="1" t="str">
        <f aca="false">IF(C49=25,"Lower",IF(C49=1500,"Upper",IF(AND(C49&gt;150, C49&lt;180),"mono",IF(AND(C49&gt;310, C49&lt;350),"di",IF(AND(C49&gt;510, C49&lt;550),"tri",IF(AND(C49&gt;680, C49&lt;750),"quad",IF(AND(C49&gt;900, C49&lt;950),"pent","OTHER")))))))</f>
        <v>Lower</v>
      </c>
      <c r="C49" s="1" t="n">
        <v>25</v>
      </c>
      <c r="D49" s="1" t="n">
        <v>5.39</v>
      </c>
      <c r="E49" s="1" t="n">
        <v>332</v>
      </c>
      <c r="F49" s="1" t="s">
        <v>10</v>
      </c>
      <c r="G49" s="1" t="n">
        <f aca="false">IF(ISERROR(MATCH(A49,K$1:K$31,0)), "NOT IN REF TABLE", VLOOKUP(A49,K$1:L$31,2,0))</f>
        <v>10.7</v>
      </c>
      <c r="H49" s="2" t="n">
        <f aca="false">D49/G49</f>
        <v>0.503738317757009</v>
      </c>
    </row>
    <row r="50" customFormat="false" ht="15" hidden="false" customHeight="false" outlineLevel="0" collapsed="false">
      <c r="A50" s="1" t="s">
        <v>22</v>
      </c>
      <c r="B50" s="1" t="str">
        <f aca="false">IF(C50=25,"Lower",IF(C50=1500,"Upper",IF(AND(C50&gt;150, C50&lt;180),"mono",IF(AND(C50&gt;310, C50&lt;350),"di",IF(AND(C50&gt;510, C50&lt;550),"tri",IF(AND(C50&gt;680, C50&lt;750),"quad",IF(AND(C50&gt;900, C50&lt;950),"pent","OTHER")))))))</f>
        <v>mono</v>
      </c>
      <c r="C50" s="1" t="n">
        <v>172</v>
      </c>
      <c r="D50" s="1" t="n">
        <v>4.83</v>
      </c>
      <c r="E50" s="1" t="n">
        <v>43.1</v>
      </c>
      <c r="F50" s="1" t="n">
        <v>45.13</v>
      </c>
      <c r="G50" s="1" t="n">
        <f aca="false">IF(ISERROR(MATCH(A50,K$1:K$31,0)), "NOT IN REF TABLE", VLOOKUP(A50,K$1:L$31,2,0))</f>
        <v>10.7</v>
      </c>
      <c r="H50" s="2" t="n">
        <f aca="false">D50/G50</f>
        <v>0.451401869158879</v>
      </c>
    </row>
    <row r="51" customFormat="false" ht="15" hidden="false" customHeight="false" outlineLevel="0" collapsed="false">
      <c r="A51" s="1" t="s">
        <v>22</v>
      </c>
      <c r="B51" s="1" t="str">
        <f aca="false">IF(C51=25,"Lower",IF(C51=1500,"Upper",IF(AND(C51&gt;150, C51&lt;180),"mono",IF(AND(C51&gt;310, C51&lt;350),"di",IF(AND(C51&gt;510, C51&lt;550),"tri",IF(AND(C51&gt;680, C51&lt;750),"quad",IF(AND(C51&gt;900, C51&lt;950),"pent","OTHER")))))))</f>
        <v>di</v>
      </c>
      <c r="C51" s="1" t="n">
        <v>335</v>
      </c>
      <c r="D51" s="1" t="n">
        <v>3.76</v>
      </c>
      <c r="E51" s="1" t="n">
        <v>17.3</v>
      </c>
      <c r="F51" s="1" t="n">
        <v>35.1</v>
      </c>
      <c r="G51" s="1" t="n">
        <f aca="false">IF(ISERROR(MATCH(A51,K$1:K$31,0)), "NOT IN REF TABLE", VLOOKUP(A51,K$1:L$31,2,0))</f>
        <v>10.7</v>
      </c>
      <c r="H51" s="2" t="n">
        <f aca="false">D51/G51</f>
        <v>0.351401869158878</v>
      </c>
    </row>
    <row r="52" customFormat="false" ht="15" hidden="false" customHeight="false" outlineLevel="0" collapsed="false">
      <c r="A52" s="1" t="s">
        <v>22</v>
      </c>
      <c r="B52" s="1" t="str">
        <f aca="false">IF(C52=25,"Lower",IF(C52=1500,"Upper",IF(AND(C52&gt;150, C52&lt;180),"mono",IF(AND(C52&gt;310, C52&lt;350),"di",IF(AND(C52&gt;510, C52&lt;550),"tri",IF(AND(C52&gt;680, C52&lt;750),"quad",IF(AND(C52&gt;900, C52&lt;950),"pent","OTHER")))))))</f>
        <v>tri</v>
      </c>
      <c r="C52" s="1" t="n">
        <v>516</v>
      </c>
      <c r="D52" s="1" t="n">
        <v>2.12</v>
      </c>
      <c r="E52" s="1" t="n">
        <v>6.31</v>
      </c>
      <c r="F52" s="1" t="n">
        <v>19.77</v>
      </c>
      <c r="G52" s="1" t="n">
        <f aca="false">IF(ISERROR(MATCH(A52,K$1:K$31,0)), "NOT IN REF TABLE", VLOOKUP(A52,K$1:L$31,2,0))</f>
        <v>10.7</v>
      </c>
      <c r="H52" s="2" t="n">
        <f aca="false">D52/G52</f>
        <v>0.198130841121495</v>
      </c>
    </row>
    <row r="53" customFormat="false" ht="15" hidden="false" customHeight="false" outlineLevel="0" collapsed="false">
      <c r="A53" s="1" t="s">
        <v>22</v>
      </c>
      <c r="B53" s="1" t="str">
        <f aca="false">IF(C53=25,"Lower",IF(C53=1500,"Upper",IF(AND(C53&gt;150, C53&lt;180),"mono",IF(AND(C53&gt;310, C53&lt;350),"di",IF(AND(C53&gt;510, C53&lt;550),"tri",IF(AND(C53&gt;680, C53&lt;750),"quad",IF(AND(C53&gt;900, C53&lt;950),"pent","OTHER")))))))</f>
        <v>Upper</v>
      </c>
      <c r="C53" s="1" t="n">
        <v>1500</v>
      </c>
      <c r="D53" s="1" t="n">
        <v>6.5</v>
      </c>
      <c r="E53" s="1" t="n">
        <v>6.67</v>
      </c>
      <c r="F53" s="1" t="s">
        <v>10</v>
      </c>
      <c r="G53" s="1" t="n">
        <f aca="false">IF(ISERROR(MATCH(A53,K$1:K$31,0)), "NOT IN REF TABLE", VLOOKUP(A53,K$1:L$31,2,0))</f>
        <v>10.7</v>
      </c>
      <c r="H53" s="2" t="n">
        <f aca="false">D53/G53</f>
        <v>0.607476635514019</v>
      </c>
    </row>
    <row r="54" customFormat="false" ht="15" hidden="false" customHeight="false" outlineLevel="0" collapsed="false">
      <c r="A54" s="1" t="s">
        <v>23</v>
      </c>
      <c r="B54" s="1" t="str">
        <f aca="false">IF(C54=25,"Lower",IF(C54=1500,"Upper",IF(AND(C54&gt;150, C54&lt;180),"mono",IF(AND(C54&gt;310, C54&lt;350),"di",IF(AND(C54&gt;510, C54&lt;550),"tri",IF(AND(C54&gt;680, C54&lt;750),"quad",IF(AND(C54&gt;900, C54&lt;950),"pent","OTHER")))))))</f>
        <v>Lower</v>
      </c>
      <c r="C54" s="1" t="n">
        <v>25</v>
      </c>
      <c r="D54" s="1" t="n">
        <v>5.52</v>
      </c>
      <c r="E54" s="1" t="n">
        <v>340</v>
      </c>
      <c r="F54" s="1" t="s">
        <v>10</v>
      </c>
      <c r="G54" s="1" t="n">
        <f aca="false">IF(ISERROR(MATCH(A54,K$1:K$31,0)), "NOT IN REF TABLE", VLOOKUP(A54,K$1:L$31,2,0))</f>
        <v>23.1</v>
      </c>
      <c r="H54" s="2" t="n">
        <f aca="false">D54/G54</f>
        <v>0.238961038961039</v>
      </c>
    </row>
    <row r="55" customFormat="false" ht="15" hidden="false" customHeight="false" outlineLevel="0" collapsed="false">
      <c r="A55" s="1" t="s">
        <v>23</v>
      </c>
      <c r="B55" s="1" t="str">
        <f aca="false">IF(C55=25,"Lower",IF(C55=1500,"Upper",IF(AND(C55&gt;150, C55&lt;180),"mono",IF(AND(C55&gt;310, C55&lt;350),"di",IF(AND(C55&gt;510, C55&lt;550),"tri",IF(AND(C55&gt;680, C55&lt;750),"quad",IF(AND(C55&gt;900, C55&lt;950),"pent","OTHER")))))))</f>
        <v>mono</v>
      </c>
      <c r="C55" s="1" t="n">
        <v>168</v>
      </c>
      <c r="D55" s="1" t="n">
        <v>10.3</v>
      </c>
      <c r="E55" s="1" t="n">
        <v>93.9</v>
      </c>
      <c r="F55" s="1" t="n">
        <v>44.48</v>
      </c>
      <c r="G55" s="1" t="n">
        <f aca="false">IF(ISERROR(MATCH(A55,K$1:K$31,0)), "NOT IN REF TABLE", VLOOKUP(A55,K$1:L$31,2,0))</f>
        <v>23.1</v>
      </c>
      <c r="H55" s="2" t="n">
        <f aca="false">D55/G55</f>
        <v>0.445887445887446</v>
      </c>
    </row>
    <row r="56" customFormat="false" ht="15" hidden="false" customHeight="false" outlineLevel="0" collapsed="false">
      <c r="A56" s="1" t="s">
        <v>23</v>
      </c>
      <c r="B56" s="1" t="str">
        <f aca="false">IF(C56=25,"Lower",IF(C56=1500,"Upper",IF(AND(C56&gt;150, C56&lt;180),"mono",IF(AND(C56&gt;310, C56&lt;350),"di",IF(AND(C56&gt;510, C56&lt;550),"tri",IF(AND(C56&gt;680, C56&lt;750),"quad",IF(AND(C56&gt;900, C56&lt;950),"pent","OTHER")))))))</f>
        <v>di</v>
      </c>
      <c r="C56" s="1" t="n">
        <v>325</v>
      </c>
      <c r="D56" s="1" t="n">
        <v>7.24</v>
      </c>
      <c r="E56" s="1" t="n">
        <v>34.3</v>
      </c>
      <c r="F56" s="1" t="n">
        <v>31.37</v>
      </c>
      <c r="G56" s="1" t="n">
        <f aca="false">IF(ISERROR(MATCH(A56,K$1:K$31,0)), "NOT IN REF TABLE", VLOOKUP(A56,K$1:L$31,2,0))</f>
        <v>23.1</v>
      </c>
      <c r="H56" s="2" t="n">
        <f aca="false">D56/G56</f>
        <v>0.313419913419913</v>
      </c>
    </row>
    <row r="57" customFormat="false" ht="15" hidden="false" customHeight="false" outlineLevel="0" collapsed="false">
      <c r="A57" s="1" t="s">
        <v>23</v>
      </c>
      <c r="B57" s="1" t="str">
        <f aca="false">IF(C57=25,"Lower",IF(C57=1500,"Upper",IF(AND(C57&gt;150, C57&lt;180),"mono",IF(AND(C57&gt;310, C57&lt;350),"di",IF(AND(C57&gt;510, C57&lt;550),"tri",IF(AND(C57&gt;680, C57&lt;750),"quad",IF(AND(C57&gt;900, C57&lt;950),"pent","OTHER")))))))</f>
        <v>tri</v>
      </c>
      <c r="C57" s="1" t="n">
        <v>513</v>
      </c>
      <c r="D57" s="1" t="n">
        <v>5.58</v>
      </c>
      <c r="E57" s="1" t="n">
        <v>16.7</v>
      </c>
      <c r="F57" s="1" t="n">
        <v>24.15</v>
      </c>
      <c r="G57" s="1" t="n">
        <f aca="false">IF(ISERROR(MATCH(A57,K$1:K$31,0)), "NOT IN REF TABLE", VLOOKUP(A57,K$1:L$31,2,0))</f>
        <v>23.1</v>
      </c>
      <c r="H57" s="2" t="n">
        <f aca="false">D57/G57</f>
        <v>0.241558441558442</v>
      </c>
    </row>
    <row r="58" customFormat="false" ht="15" hidden="false" customHeight="false" outlineLevel="0" collapsed="false">
      <c r="A58" s="1" t="s">
        <v>23</v>
      </c>
      <c r="B58" s="1" t="str">
        <f aca="false">IF(C58=25,"Lower",IF(C58=1500,"Upper",IF(AND(C58&gt;150, C58&lt;180),"mono",IF(AND(C58&gt;310, C58&lt;350),"di",IF(AND(C58&gt;510, C58&lt;550),"tri",IF(AND(C58&gt;680, C58&lt;750),"quad",IF(AND(C58&gt;900, C58&lt;950),"pent","OTHER")))))))</f>
        <v>Upper</v>
      </c>
      <c r="C58" s="1" t="n">
        <v>1500</v>
      </c>
      <c r="D58" s="1" t="n">
        <v>6.5</v>
      </c>
      <c r="E58" s="1" t="n">
        <v>6.67</v>
      </c>
      <c r="F58" s="1" t="s">
        <v>10</v>
      </c>
      <c r="G58" s="1" t="n">
        <f aca="false">IF(ISERROR(MATCH(A58,K$1:K$31,0)), "NOT IN REF TABLE", VLOOKUP(A58,K$1:L$31,2,0))</f>
        <v>23.1</v>
      </c>
      <c r="H58" s="2" t="n">
        <f aca="false">D58/G58</f>
        <v>0.281385281385281</v>
      </c>
    </row>
    <row r="59" customFormat="false" ht="15" hidden="false" customHeight="false" outlineLevel="0" collapsed="false">
      <c r="A59" s="1" t="s">
        <v>24</v>
      </c>
      <c r="B59" s="1" t="str">
        <f aca="false">IF(C59=25,"Lower",IF(C59=1500,"Upper",IF(AND(C59&gt;150, C59&lt;180),"mono",IF(AND(C59&gt;310, C59&lt;350),"di",IF(AND(C59&gt;510, C59&lt;550),"tri",IF(AND(C59&gt;680, C59&lt;750),"quad",IF(AND(C59&gt;900, C59&lt;950),"pent","OTHER")))))))</f>
        <v>Lower</v>
      </c>
      <c r="C59" s="1" t="n">
        <v>25</v>
      </c>
      <c r="D59" s="1" t="n">
        <v>5.21</v>
      </c>
      <c r="E59" s="1" t="n">
        <v>321</v>
      </c>
      <c r="F59" s="1" t="s">
        <v>10</v>
      </c>
      <c r="G59" s="1" t="n">
        <f aca="false">IF(ISERROR(MATCH(A59,K$1:K$31,0)), "NOT IN REF TABLE", VLOOKUP(A59,K$1:L$31,2,0))</f>
        <v>7</v>
      </c>
      <c r="H59" s="2" t="n">
        <f aca="false">D59/G59</f>
        <v>0.744285714285714</v>
      </c>
    </row>
    <row r="60" customFormat="false" ht="15" hidden="false" customHeight="false" outlineLevel="0" collapsed="false">
      <c r="A60" s="1" t="s">
        <v>24</v>
      </c>
      <c r="B60" s="1" t="str">
        <f aca="false">IF(C60=25,"Lower",IF(C60=1500,"Upper",IF(AND(C60&gt;150, C60&lt;180),"mono",IF(AND(C60&gt;310, C60&lt;350),"di",IF(AND(C60&gt;510, C60&lt;550),"tri",IF(AND(C60&gt;680, C60&lt;750),"quad",IF(AND(C60&gt;900, C60&lt;950),"pent","OTHER")))))))</f>
        <v>OTHER</v>
      </c>
      <c r="C60" s="1" t="n">
        <v>69</v>
      </c>
      <c r="D60" s="1" t="n">
        <v>0.042</v>
      </c>
      <c r="E60" s="1" t="n">
        <v>0.94</v>
      </c>
      <c r="F60" s="1" t="n">
        <v>0.6</v>
      </c>
      <c r="G60" s="1" t="n">
        <f aca="false">IF(ISERROR(MATCH(A60,K$1:K$31,0)), "NOT IN REF TABLE", VLOOKUP(A60,K$1:L$31,2,0))</f>
        <v>7</v>
      </c>
      <c r="H60" s="2" t="n">
        <f aca="false">D60/G60</f>
        <v>0.006</v>
      </c>
    </row>
    <row r="61" customFormat="false" ht="15" hidden="false" customHeight="false" outlineLevel="0" collapsed="false">
      <c r="A61" s="1" t="s">
        <v>24</v>
      </c>
      <c r="B61" s="1" t="str">
        <f aca="false">IF(C61=25,"Lower",IF(C61=1500,"Upper",IF(AND(C61&gt;150, C61&lt;180),"mono",IF(AND(C61&gt;310, C61&lt;350),"di",IF(AND(C61&gt;510, C61&lt;550),"tri",IF(AND(C61&gt;680, C61&lt;750),"quad",IF(AND(C61&gt;900, C61&lt;950),"pent","OTHER")))))))</f>
        <v>mono</v>
      </c>
      <c r="C61" s="1" t="n">
        <v>169</v>
      </c>
      <c r="D61" s="1" t="n">
        <v>3.93</v>
      </c>
      <c r="E61" s="1" t="n">
        <v>35.8</v>
      </c>
      <c r="F61" s="1" t="n">
        <v>56.23</v>
      </c>
      <c r="G61" s="1" t="n">
        <f aca="false">IF(ISERROR(MATCH(A61,K$1:K$31,0)), "NOT IN REF TABLE", VLOOKUP(A61,K$1:L$31,2,0))</f>
        <v>7</v>
      </c>
      <c r="H61" s="2" t="n">
        <f aca="false">D61/G61</f>
        <v>0.561428571428572</v>
      </c>
    </row>
    <row r="62" customFormat="false" ht="15" hidden="false" customHeight="false" outlineLevel="0" collapsed="false">
      <c r="A62" s="1" t="s">
        <v>24</v>
      </c>
      <c r="B62" s="1" t="str">
        <f aca="false">IF(C62=25,"Lower",IF(C62=1500,"Upper",IF(AND(C62&gt;150, C62&lt;180),"mono",IF(AND(C62&gt;310, C62&lt;350),"di",IF(AND(C62&gt;510, C62&lt;550),"tri",IF(AND(C62&gt;680, C62&lt;750),"quad",IF(AND(C62&gt;900, C62&lt;950),"pent","OTHER")))))))</f>
        <v>di</v>
      </c>
      <c r="C62" s="1" t="n">
        <v>330</v>
      </c>
      <c r="D62" s="1" t="n">
        <v>1.83</v>
      </c>
      <c r="E62" s="1" t="n">
        <v>8.55</v>
      </c>
      <c r="F62" s="1" t="n">
        <v>26.19</v>
      </c>
      <c r="G62" s="1" t="n">
        <f aca="false">IF(ISERROR(MATCH(A62,K$1:K$31,0)), "NOT IN REF TABLE", VLOOKUP(A62,K$1:L$31,2,0))</f>
        <v>7</v>
      </c>
      <c r="H62" s="2" t="n">
        <f aca="false">D62/G62</f>
        <v>0.261428571428571</v>
      </c>
    </row>
    <row r="63" customFormat="false" ht="15" hidden="false" customHeight="false" outlineLevel="0" collapsed="false">
      <c r="A63" s="1" t="s">
        <v>24</v>
      </c>
      <c r="B63" s="1" t="str">
        <f aca="false">IF(C63=25,"Lower",IF(C63=1500,"Upper",IF(AND(C63&gt;150, C63&lt;180),"mono",IF(AND(C63&gt;310, C63&lt;350),"di",IF(AND(C63&gt;510, C63&lt;550),"tri",IF(AND(C63&gt;680, C63&lt;750),"quad",IF(AND(C63&gt;900, C63&lt;950),"pent","OTHER")))))))</f>
        <v>tri</v>
      </c>
      <c r="C63" s="1" t="n">
        <v>524</v>
      </c>
      <c r="D63" s="1" t="n">
        <v>0.767</v>
      </c>
      <c r="E63" s="1" t="n">
        <v>2.25</v>
      </c>
      <c r="F63" s="1" t="n">
        <v>10.97</v>
      </c>
      <c r="G63" s="1" t="n">
        <f aca="false">IF(ISERROR(MATCH(A63,K$1:K$31,0)), "NOT IN REF TABLE", VLOOKUP(A63,K$1:L$31,2,0))</f>
        <v>7</v>
      </c>
      <c r="H63" s="2" t="n">
        <f aca="false">D63/G63</f>
        <v>0.109571428571429</v>
      </c>
    </row>
    <row r="64" customFormat="false" ht="15" hidden="false" customHeight="false" outlineLevel="0" collapsed="false">
      <c r="A64" s="1" t="s">
        <v>24</v>
      </c>
      <c r="B64" s="1" t="str">
        <f aca="false">IF(C64=25,"Lower",IF(C64=1500,"Upper",IF(AND(C64&gt;150, C64&lt;180),"mono",IF(AND(C64&gt;310, C64&lt;350),"di",IF(AND(C64&gt;510, C64&lt;550),"tri",IF(AND(C64&gt;680, C64&lt;750),"quad",IF(AND(C64&gt;900, C64&lt;950),"pent","OTHER")))))))</f>
        <v>quad</v>
      </c>
      <c r="C64" s="1" t="n">
        <v>692</v>
      </c>
      <c r="D64" s="1" t="n">
        <v>0.421</v>
      </c>
      <c r="E64" s="1" t="n">
        <v>0.935</v>
      </c>
      <c r="F64" s="1" t="n">
        <v>6.01</v>
      </c>
      <c r="G64" s="1" t="n">
        <f aca="false">IF(ISERROR(MATCH(A64,K$1:K$31,0)), "NOT IN REF TABLE", VLOOKUP(A64,K$1:L$31,2,0))</f>
        <v>7</v>
      </c>
      <c r="H64" s="2" t="n">
        <f aca="false">D64/G64</f>
        <v>0.0601428571428571</v>
      </c>
    </row>
    <row r="65" customFormat="false" ht="15" hidden="false" customHeight="false" outlineLevel="0" collapsed="false">
      <c r="A65" s="1" t="s">
        <v>24</v>
      </c>
      <c r="B65" s="1" t="str">
        <f aca="false">IF(C65=25,"Lower",IF(C65=1500,"Upper",IF(AND(C65&gt;150, C65&lt;180),"mono",IF(AND(C65&gt;310, C65&lt;350),"di",IF(AND(C65&gt;510, C65&lt;550),"tri",IF(AND(C65&gt;680, C65&lt;750),"quad",IF(AND(C65&gt;900, C65&lt;950),"pent","OTHER")))))))</f>
        <v>Upper</v>
      </c>
      <c r="C65" s="1" t="n">
        <v>1500</v>
      </c>
      <c r="D65" s="1" t="n">
        <v>6.5</v>
      </c>
      <c r="E65" s="1" t="n">
        <v>6.67</v>
      </c>
      <c r="F65" s="1" t="s">
        <v>10</v>
      </c>
      <c r="G65" s="1" t="n">
        <f aca="false">IF(ISERROR(MATCH(A65,K$1:K$31,0)), "NOT IN REF TABLE", VLOOKUP(A65,K$1:L$31,2,0))</f>
        <v>7</v>
      </c>
      <c r="H65" s="2" t="n">
        <f aca="false">D65/G65</f>
        <v>0.928571428571429</v>
      </c>
    </row>
    <row r="66" customFormat="false" ht="15" hidden="false" customHeight="false" outlineLevel="0" collapsed="false">
      <c r="A66" s="1" t="s">
        <v>25</v>
      </c>
      <c r="B66" s="1" t="str">
        <f aca="false">IF(C66=25,"Lower",IF(C66=1500,"Upper",IF(AND(C66&gt;150, C66&lt;180),"mono",IF(AND(C66&gt;310, C66&lt;350),"di",IF(AND(C66&gt;510, C66&lt;550),"tri",IF(AND(C66&gt;680, C66&lt;750),"quad",IF(AND(C66&gt;900, C66&lt;950),"pent","OTHER")))))))</f>
        <v>Lower</v>
      </c>
      <c r="C66" s="1" t="n">
        <v>25</v>
      </c>
      <c r="D66" s="1" t="n">
        <v>5.47</v>
      </c>
      <c r="E66" s="1" t="n">
        <v>337</v>
      </c>
      <c r="F66" s="1" t="s">
        <v>10</v>
      </c>
      <c r="G66" s="1" t="n">
        <f aca="false">IF(ISERROR(MATCH(A66,K$1:K$31,0)), "NOT IN REF TABLE", VLOOKUP(A66,K$1:L$31,2,0))</f>
        <v>10.5</v>
      </c>
      <c r="H66" s="2" t="n">
        <f aca="false">D66/G66</f>
        <v>0.520952380952381</v>
      </c>
    </row>
    <row r="67" customFormat="false" ht="15" hidden="false" customHeight="false" outlineLevel="0" collapsed="false">
      <c r="A67" s="1" t="s">
        <v>25</v>
      </c>
      <c r="B67" s="1" t="str">
        <f aca="false">IF(C67=25,"Lower",IF(C67=1500,"Upper",IF(AND(C67&gt;150, C67&lt;180),"mono",IF(AND(C67&gt;310, C67&lt;350),"di",IF(AND(C67&gt;510, C67&lt;550),"tri",IF(AND(C67&gt;680, C67&lt;750),"quad",IF(AND(C67&gt;900, C67&lt;950),"pent","OTHER")))))))</f>
        <v>mono</v>
      </c>
      <c r="C67" s="1" t="n">
        <v>169</v>
      </c>
      <c r="D67" s="1" t="n">
        <v>5.25</v>
      </c>
      <c r="E67" s="1" t="n">
        <v>47.8</v>
      </c>
      <c r="F67" s="1" t="n">
        <v>49.94</v>
      </c>
      <c r="G67" s="1" t="n">
        <f aca="false">IF(ISERROR(MATCH(A67,K$1:K$31,0)), "NOT IN REF TABLE", VLOOKUP(A67,K$1:L$31,2,0))</f>
        <v>10.5</v>
      </c>
      <c r="H67" s="2" t="n">
        <f aca="false">D67/G67</f>
        <v>0.5</v>
      </c>
    </row>
    <row r="68" customFormat="false" ht="15" hidden="false" customHeight="false" outlineLevel="0" collapsed="false">
      <c r="A68" s="1" t="s">
        <v>25</v>
      </c>
      <c r="B68" s="1" t="str">
        <f aca="false">IF(C68=25,"Lower",IF(C68=1500,"Upper",IF(AND(C68&gt;150, C68&lt;180),"mono",IF(AND(C68&gt;310, C68&lt;350),"di",IF(AND(C68&gt;510, C68&lt;550),"tri",IF(AND(C68&gt;680, C68&lt;750),"quad",IF(AND(C68&gt;900, C68&lt;950),"pent","OTHER")))))))</f>
        <v>di</v>
      </c>
      <c r="C68" s="1" t="n">
        <v>330</v>
      </c>
      <c r="D68" s="1" t="n">
        <v>3.44</v>
      </c>
      <c r="E68" s="1" t="n">
        <v>16.1</v>
      </c>
      <c r="F68" s="1" t="n">
        <v>32.78</v>
      </c>
      <c r="G68" s="1" t="n">
        <f aca="false">IF(ISERROR(MATCH(A68,K$1:K$31,0)), "NOT IN REF TABLE", VLOOKUP(A68,K$1:L$31,2,0))</f>
        <v>10.5</v>
      </c>
      <c r="H68" s="2" t="n">
        <f aca="false">D68/G68</f>
        <v>0.327619047619048</v>
      </c>
    </row>
    <row r="69" customFormat="false" ht="15" hidden="false" customHeight="false" outlineLevel="0" collapsed="false">
      <c r="A69" s="1" t="s">
        <v>25</v>
      </c>
      <c r="B69" s="1" t="str">
        <f aca="false">IF(C69=25,"Lower",IF(C69=1500,"Upper",IF(AND(C69&gt;150, C69&lt;180),"mono",IF(AND(C69&gt;310, C69&lt;350),"di",IF(AND(C69&gt;510, C69&lt;550),"tri",IF(AND(C69&gt;680, C69&lt;750),"quad",IF(AND(C69&gt;900, C69&lt;950),"pent","OTHER")))))))</f>
        <v>tri</v>
      </c>
      <c r="C69" s="1" t="n">
        <v>516</v>
      </c>
      <c r="D69" s="1" t="n">
        <v>1.81</v>
      </c>
      <c r="E69" s="1" t="n">
        <v>5.41</v>
      </c>
      <c r="F69" s="1" t="n">
        <v>17.27</v>
      </c>
      <c r="G69" s="1" t="n">
        <f aca="false">IF(ISERROR(MATCH(A69,K$1:K$31,0)), "NOT IN REF TABLE", VLOOKUP(A69,K$1:L$31,2,0))</f>
        <v>10.5</v>
      </c>
      <c r="H69" s="2" t="n">
        <f aca="false">D69/G69</f>
        <v>0.172380952380952</v>
      </c>
    </row>
    <row r="70" customFormat="false" ht="15" hidden="false" customHeight="false" outlineLevel="0" collapsed="false">
      <c r="A70" s="1" t="s">
        <v>25</v>
      </c>
      <c r="B70" s="1" t="str">
        <f aca="false">IF(C70=25,"Lower",IF(C70=1500,"Upper",IF(AND(C70&gt;150, C70&lt;180),"mono",IF(AND(C70&gt;310, C70&lt;350),"di",IF(AND(C70&gt;510, C70&lt;550),"tri",IF(AND(C70&gt;680, C70&lt;750),"quad",IF(AND(C70&gt;900, C70&lt;950),"pent","OTHER")))))))</f>
        <v>Upper</v>
      </c>
      <c r="C70" s="1" t="n">
        <v>1500</v>
      </c>
      <c r="D70" s="1" t="n">
        <v>6.5</v>
      </c>
      <c r="E70" s="1" t="n">
        <v>6.67</v>
      </c>
      <c r="F70" s="1" t="s">
        <v>10</v>
      </c>
      <c r="G70" s="1" t="n">
        <f aca="false">IF(ISERROR(MATCH(A70,K$1:K$31,0)), "NOT IN REF TABLE", VLOOKUP(A70,K$1:L$31,2,0))</f>
        <v>10.5</v>
      </c>
      <c r="H70" s="2" t="n">
        <f aca="false">D70/G70</f>
        <v>0.619047619047619</v>
      </c>
    </row>
    <row r="71" customFormat="false" ht="15" hidden="false" customHeight="false" outlineLevel="0" collapsed="false">
      <c r="A71" s="1" t="s">
        <v>26</v>
      </c>
      <c r="B71" s="1" t="str">
        <f aca="false">IF(C71=25,"Lower",IF(C71=1500,"Upper",IF(AND(C71&gt;150, C71&lt;180),"mono",IF(AND(C71&gt;310, C71&lt;350),"di",IF(AND(C71&gt;510, C71&lt;550),"tri",IF(AND(C71&gt;680, C71&lt;750),"quad",IF(AND(C71&gt;900, C71&lt;950),"pent","OTHER")))))))</f>
        <v>Lower</v>
      </c>
      <c r="C71" s="1" t="n">
        <v>25</v>
      </c>
      <c r="D71" s="1" t="n">
        <v>5.44</v>
      </c>
      <c r="E71" s="1" t="n">
        <v>335</v>
      </c>
      <c r="F71" s="1" t="s">
        <v>10</v>
      </c>
      <c r="G71" s="1" t="n">
        <f aca="false">IF(ISERROR(MATCH(A71,K$1:K$31,0)), "NOT IN REF TABLE", VLOOKUP(A71,K$1:L$31,2,0))</f>
        <v>2.66</v>
      </c>
      <c r="H71" s="2" t="n">
        <f aca="false">D71/G71</f>
        <v>2.04511278195489</v>
      </c>
    </row>
    <row r="72" customFormat="false" ht="15" hidden="false" customHeight="false" outlineLevel="0" collapsed="false">
      <c r="A72" s="1" t="s">
        <v>26</v>
      </c>
      <c r="B72" s="1" t="str">
        <f aca="false">IF(C72=25,"Lower",IF(C72=1500,"Upper",IF(AND(C72&gt;150, C72&lt;180),"mono",IF(AND(C72&gt;310, C72&lt;350),"di",IF(AND(C72&gt;510, C72&lt;550),"tri",IF(AND(C72&gt;680, C72&lt;750),"quad",IF(AND(C72&gt;900, C72&lt;950),"pent","OTHER")))))))</f>
        <v>mono</v>
      </c>
      <c r="C72" s="1" t="n">
        <v>169</v>
      </c>
      <c r="D72" s="1" t="n">
        <v>1.33</v>
      </c>
      <c r="E72" s="1" t="n">
        <v>12.1</v>
      </c>
      <c r="F72" s="1" t="n">
        <v>50.12</v>
      </c>
      <c r="G72" s="1" t="n">
        <f aca="false">IF(ISERROR(MATCH(A72,K$1:K$31,0)), "NOT IN REF TABLE", VLOOKUP(A72,K$1:L$31,2,0))</f>
        <v>2.66</v>
      </c>
      <c r="H72" s="2" t="n">
        <f aca="false">D72/G72</f>
        <v>0.5</v>
      </c>
    </row>
    <row r="73" customFormat="false" ht="15" hidden="false" customHeight="false" outlineLevel="0" collapsed="false">
      <c r="A73" s="1" t="s">
        <v>26</v>
      </c>
      <c r="B73" s="1" t="str">
        <f aca="false">IF(C73=25,"Lower",IF(C73=1500,"Upper",IF(AND(C73&gt;150, C73&lt;180),"mono",IF(AND(C73&gt;310, C73&lt;350),"di",IF(AND(C73&gt;510, C73&lt;550),"tri",IF(AND(C73&gt;680, C73&lt;750),"quad",IF(AND(C73&gt;900, C73&lt;950),"pent","OTHER")))))))</f>
        <v>di</v>
      </c>
      <c r="C73" s="1" t="n">
        <v>336</v>
      </c>
      <c r="D73" s="1" t="n">
        <v>0.709</v>
      </c>
      <c r="E73" s="1" t="n">
        <v>3.24</v>
      </c>
      <c r="F73" s="1" t="n">
        <v>26.64</v>
      </c>
      <c r="G73" s="1" t="n">
        <f aca="false">IF(ISERROR(MATCH(A73,K$1:K$31,0)), "NOT IN REF TABLE", VLOOKUP(A73,K$1:L$31,2,0))</f>
        <v>2.66</v>
      </c>
      <c r="H73" s="2" t="n">
        <f aca="false">D73/G73</f>
        <v>0.266541353383459</v>
      </c>
    </row>
    <row r="74" customFormat="false" ht="15" hidden="false" customHeight="false" outlineLevel="0" collapsed="false">
      <c r="A74" s="1" t="s">
        <v>26</v>
      </c>
      <c r="B74" s="1" t="str">
        <f aca="false">IF(C74=25,"Lower",IF(C74=1500,"Upper",IF(AND(C74&gt;150, C74&lt;180),"mono",IF(AND(C74&gt;310, C74&lt;350),"di",IF(AND(C74&gt;510, C74&lt;550),"tri",IF(AND(C74&gt;680, C74&lt;750),"quad",IF(AND(C74&gt;900, C74&lt;950),"pent","OTHER")))))))</f>
        <v>tri</v>
      </c>
      <c r="C74" s="1" t="n">
        <v>532</v>
      </c>
      <c r="D74" s="1" t="n">
        <v>0.42</v>
      </c>
      <c r="E74" s="1" t="n">
        <v>1.21</v>
      </c>
      <c r="F74" s="1" t="n">
        <v>15.79</v>
      </c>
      <c r="G74" s="1" t="n">
        <f aca="false">IF(ISERROR(MATCH(A74,K$1:K$31,0)), "NOT IN REF TABLE", VLOOKUP(A74,K$1:L$31,2,0))</f>
        <v>2.66</v>
      </c>
      <c r="H74" s="2" t="n">
        <f aca="false">D74/G74</f>
        <v>0.157894736842105</v>
      </c>
    </row>
    <row r="75" customFormat="false" ht="15" hidden="false" customHeight="false" outlineLevel="0" collapsed="false">
      <c r="A75" s="1" t="s">
        <v>26</v>
      </c>
      <c r="B75" s="1" t="str">
        <f aca="false">IF(C75=25,"Lower",IF(C75=1500,"Upper",IF(AND(C75&gt;150, C75&lt;180),"mono",IF(AND(C75&gt;310, C75&lt;350),"di",IF(AND(C75&gt;510, C75&lt;550),"tri",IF(AND(C75&gt;680, C75&lt;750),"quad",IF(AND(C75&gt;900, C75&lt;950),"pent","OTHER")))))))</f>
        <v>quad</v>
      </c>
      <c r="C75" s="1" t="n">
        <v>705</v>
      </c>
      <c r="D75" s="1" t="n">
        <v>0.199</v>
      </c>
      <c r="E75" s="1" t="n">
        <v>0.433</v>
      </c>
      <c r="F75" s="1" t="n">
        <v>7.46</v>
      </c>
      <c r="G75" s="1" t="n">
        <f aca="false">IF(ISERROR(MATCH(A75,K$1:K$31,0)), "NOT IN REF TABLE", VLOOKUP(A75,K$1:L$31,2,0))</f>
        <v>2.66</v>
      </c>
      <c r="H75" s="2" t="n">
        <f aca="false">D75/G75</f>
        <v>0.074812030075188</v>
      </c>
    </row>
    <row r="76" customFormat="false" ht="15" hidden="false" customHeight="false" outlineLevel="0" collapsed="false">
      <c r="A76" s="1" t="s">
        <v>26</v>
      </c>
      <c r="B76" s="1" t="str">
        <f aca="false">IF(C76=25,"Lower",IF(C76=1500,"Upper",IF(AND(C76&gt;150, C76&lt;180),"mono",IF(AND(C76&gt;310, C76&lt;350),"di",IF(AND(C76&gt;510, C76&lt;550),"tri",IF(AND(C76&gt;680, C76&lt;750),"quad",IF(AND(C76&gt;900, C76&lt;950),"pent","OTHER")))))))</f>
        <v>Upper</v>
      </c>
      <c r="C76" s="1" t="n">
        <v>1500</v>
      </c>
      <c r="D76" s="1" t="n">
        <v>6.5</v>
      </c>
      <c r="E76" s="1" t="n">
        <v>6.67</v>
      </c>
      <c r="F76" s="1" t="s">
        <v>10</v>
      </c>
      <c r="G76" s="1" t="n">
        <f aca="false">IF(ISERROR(MATCH(A76,K$1:K$31,0)), "NOT IN REF TABLE", VLOOKUP(A76,K$1:L$31,2,0))</f>
        <v>2.66</v>
      </c>
      <c r="H76" s="2" t="n">
        <f aca="false">D76/G76</f>
        <v>2.44360902255639</v>
      </c>
    </row>
    <row r="77" customFormat="false" ht="15" hidden="false" customHeight="false" outlineLevel="0" collapsed="false">
      <c r="A77" s="1" t="s">
        <v>27</v>
      </c>
      <c r="B77" s="1" t="str">
        <f aca="false">IF(C77=25,"Lower",IF(C77=1500,"Upper",IF(AND(C77&gt;150, C77&lt;180),"mono",IF(AND(C77&gt;310, C77&lt;350),"di",IF(AND(C77&gt;510, C77&lt;550),"tri",IF(AND(C77&gt;680, C77&lt;750),"quad",IF(AND(C77&gt;900, C77&lt;950),"pent","OTHER")))))))</f>
        <v>Lower</v>
      </c>
      <c r="C77" s="1" t="n">
        <v>25</v>
      </c>
      <c r="D77" s="1" t="n">
        <v>5.34</v>
      </c>
      <c r="E77" s="1" t="n">
        <v>328</v>
      </c>
      <c r="F77" s="1" t="s">
        <v>10</v>
      </c>
      <c r="G77" s="1" t="n">
        <f aca="false">IF(ISERROR(MATCH(A77,K$1:K$31,0)), "NOT IN REF TABLE", VLOOKUP(A77,K$1:L$31,2,0))</f>
        <v>7.2</v>
      </c>
      <c r="H77" s="2" t="n">
        <f aca="false">D77/G77</f>
        <v>0.741666666666667</v>
      </c>
    </row>
    <row r="78" customFormat="false" ht="15" hidden="false" customHeight="false" outlineLevel="0" collapsed="false">
      <c r="A78" s="1" t="s">
        <v>27</v>
      </c>
      <c r="B78" s="1" t="str">
        <f aca="false">IF(C78=25,"Lower",IF(C78=1500,"Upper",IF(AND(C78&gt;150, C78&lt;180),"mono",IF(AND(C78&gt;310, C78&lt;350),"di",IF(AND(C78&gt;510, C78&lt;550),"tri",IF(AND(C78&gt;680, C78&lt;750),"quad",IF(AND(C78&gt;900, C78&lt;950),"pent","OTHER")))))))</f>
        <v>mono</v>
      </c>
      <c r="C78" s="1" t="n">
        <v>164</v>
      </c>
      <c r="D78" s="1" t="n">
        <v>4.17</v>
      </c>
      <c r="E78" s="1" t="n">
        <v>39</v>
      </c>
      <c r="F78" s="1" t="n">
        <v>57.87</v>
      </c>
      <c r="G78" s="1" t="n">
        <f aca="false">IF(ISERROR(MATCH(A78,K$1:K$31,0)), "NOT IN REF TABLE", VLOOKUP(A78,K$1:L$31,2,0))</f>
        <v>7.2</v>
      </c>
      <c r="H78" s="2" t="n">
        <f aca="false">D78/G78</f>
        <v>0.579166666666667</v>
      </c>
    </row>
    <row r="79" customFormat="false" ht="15" hidden="false" customHeight="false" outlineLevel="0" collapsed="false">
      <c r="A79" s="1" t="s">
        <v>27</v>
      </c>
      <c r="B79" s="1" t="str">
        <f aca="false">IF(C79=25,"Lower",IF(C79=1500,"Upper",IF(AND(C79&gt;150, C79&lt;180),"mono",IF(AND(C79&gt;310, C79&lt;350),"di",IF(AND(C79&gt;510, C79&lt;550),"tri",IF(AND(C79&gt;680, C79&lt;750),"quad",IF(AND(C79&gt;900, C79&lt;950),"pent","OTHER")))))))</f>
        <v>di</v>
      </c>
      <c r="C79" s="1" t="n">
        <v>322</v>
      </c>
      <c r="D79" s="1" t="n">
        <v>2</v>
      </c>
      <c r="E79" s="1" t="n">
        <v>9.55</v>
      </c>
      <c r="F79" s="1" t="n">
        <v>27.78</v>
      </c>
      <c r="G79" s="1" t="n">
        <f aca="false">IF(ISERROR(MATCH(A79,K$1:K$31,0)), "NOT IN REF TABLE", VLOOKUP(A79,K$1:L$31,2,0))</f>
        <v>7.2</v>
      </c>
      <c r="H79" s="2" t="n">
        <f aca="false">D79/G79</f>
        <v>0.277777777777778</v>
      </c>
    </row>
    <row r="80" customFormat="false" ht="15" hidden="false" customHeight="false" outlineLevel="0" collapsed="false">
      <c r="A80" s="1" t="s">
        <v>27</v>
      </c>
      <c r="B80" s="1" t="str">
        <f aca="false">IF(C80=25,"Lower",IF(C80=1500,"Upper",IF(AND(C80&gt;150, C80&lt;180),"mono",IF(AND(C80&gt;310, C80&lt;350),"di",IF(AND(C80&gt;510, C80&lt;550),"tri",IF(AND(C80&gt;680, C80&lt;750),"quad",IF(AND(C80&gt;900, C80&lt;950),"pent","OTHER")))))))</f>
        <v>tri</v>
      </c>
      <c r="C80" s="1" t="n">
        <v>527</v>
      </c>
      <c r="D80" s="1" t="n">
        <v>1.03</v>
      </c>
      <c r="E80" s="1" t="n">
        <v>3.02</v>
      </c>
      <c r="F80" s="1" t="n">
        <v>14.35</v>
      </c>
      <c r="G80" s="1" t="n">
        <f aca="false">IF(ISERROR(MATCH(A80,K$1:K$31,0)), "NOT IN REF TABLE", VLOOKUP(A80,K$1:L$31,2,0))</f>
        <v>7.2</v>
      </c>
      <c r="H80" s="2" t="n">
        <f aca="false">D80/G80</f>
        <v>0.143055555555556</v>
      </c>
    </row>
    <row r="81" customFormat="false" ht="15" hidden="false" customHeight="false" outlineLevel="0" collapsed="false">
      <c r="A81" s="1" t="s">
        <v>27</v>
      </c>
      <c r="B81" s="1" t="str">
        <f aca="false">IF(C81=25,"Lower",IF(C81=1500,"Upper",IF(AND(C81&gt;150, C81&lt;180),"mono",IF(AND(C81&gt;310, C81&lt;350),"di",IF(AND(C81&gt;510, C81&lt;550),"tri",IF(AND(C81&gt;680, C81&lt;750),"quad",IF(AND(C81&gt;900, C81&lt;950),"pent","OTHER")))))))</f>
        <v>Upper</v>
      </c>
      <c r="C81" s="1" t="n">
        <v>1500</v>
      </c>
      <c r="D81" s="1" t="n">
        <v>6.5</v>
      </c>
      <c r="E81" s="1" t="n">
        <v>6.67</v>
      </c>
      <c r="F81" s="1" t="s">
        <v>10</v>
      </c>
      <c r="G81" s="1" t="n">
        <f aca="false">IF(ISERROR(MATCH(A81,K$1:K$31,0)), "NOT IN REF TABLE", VLOOKUP(A81,K$1:L$31,2,0))</f>
        <v>7.2</v>
      </c>
      <c r="H81" s="2" t="n">
        <f aca="false">D81/G81</f>
        <v>0.902777777777778</v>
      </c>
    </row>
    <row r="82" customFormat="false" ht="15" hidden="false" customHeight="false" outlineLevel="0" collapsed="false">
      <c r="A82" s="1" t="s">
        <v>28</v>
      </c>
      <c r="B82" s="1" t="str">
        <f aca="false">IF(C82=25,"Lower",IF(C82=1500,"Upper",IF(AND(C82&gt;150, C82&lt;180),"mono",IF(AND(C82&gt;310, C82&lt;350),"di",IF(AND(C82&gt;510, C82&lt;550),"tri",IF(AND(C82&gt;680, C82&lt;750),"quad",IF(AND(C82&gt;900, C82&lt;950),"pent","OTHER")))))))</f>
        <v>Lower</v>
      </c>
      <c r="C82" s="1" t="n">
        <v>25</v>
      </c>
      <c r="D82" s="1" t="n">
        <v>5.99</v>
      </c>
      <c r="E82" s="1" t="n">
        <v>369</v>
      </c>
      <c r="F82" s="1" t="s">
        <v>10</v>
      </c>
      <c r="G82" s="1" t="n">
        <f aca="false">IF(ISERROR(MATCH(A82,K$1:K$31,0)), "NOT IN REF TABLE", VLOOKUP(A82,K$1:L$31,2,0))</f>
        <v>64.6</v>
      </c>
      <c r="H82" s="2" t="n">
        <f aca="false">D82/G82</f>
        <v>0.0927244582043344</v>
      </c>
    </row>
    <row r="83" customFormat="false" ht="15" hidden="false" customHeight="false" outlineLevel="0" collapsed="false">
      <c r="A83" s="1" t="s">
        <v>28</v>
      </c>
      <c r="B83" s="1" t="str">
        <f aca="false">IF(C83=25,"Lower",IF(C83=1500,"Upper",IF(AND(C83&gt;150, C83&lt;180),"mono",IF(AND(C83&gt;310, C83&lt;350),"di",IF(AND(C83&gt;510, C83&lt;550),"tri",IF(AND(C83&gt;680, C83&lt;750),"quad",IF(AND(C83&gt;900, C83&lt;950),"pent","OTHER")))))))</f>
        <v>mono</v>
      </c>
      <c r="C83" s="1" t="n">
        <v>179</v>
      </c>
      <c r="D83" s="1" t="n">
        <v>27.1</v>
      </c>
      <c r="E83" s="1" t="n">
        <v>232</v>
      </c>
      <c r="F83" s="1" t="n">
        <v>41.92</v>
      </c>
      <c r="G83" s="1" t="n">
        <f aca="false">IF(ISERROR(MATCH(A83,K$1:K$31,0)), "NOT IN REF TABLE", VLOOKUP(A83,K$1:L$31,2,0))</f>
        <v>64.6</v>
      </c>
      <c r="H83" s="2" t="n">
        <f aca="false">D83/G83</f>
        <v>0.419504643962848</v>
      </c>
    </row>
    <row r="84" customFormat="false" ht="15" hidden="false" customHeight="false" outlineLevel="0" collapsed="false">
      <c r="A84" s="1" t="s">
        <v>28</v>
      </c>
      <c r="B84" s="1" t="str">
        <f aca="false">IF(C84=25,"Lower",IF(C84=1500,"Upper",IF(AND(C84&gt;150, C84&lt;180),"mono",IF(AND(C84&gt;310, C84&lt;350),"di",IF(AND(C84&gt;510, C84&lt;550),"tri",IF(AND(C84&gt;680, C84&lt;750),"quad",IF(AND(C84&gt;900, C84&lt;950),"pent","OTHER")))))))</f>
        <v>di</v>
      </c>
      <c r="C84" s="1" t="n">
        <v>341</v>
      </c>
      <c r="D84" s="1" t="n">
        <v>22.2</v>
      </c>
      <c r="E84" s="1" t="n">
        <v>100</v>
      </c>
      <c r="F84" s="1" t="n">
        <v>34.44</v>
      </c>
      <c r="G84" s="1" t="n">
        <f aca="false">IF(ISERROR(MATCH(A84,K$1:K$31,0)), "NOT IN REF TABLE", VLOOKUP(A84,K$1:L$31,2,0))</f>
        <v>64.6</v>
      </c>
      <c r="H84" s="2" t="n">
        <f aca="false">D84/G84</f>
        <v>0.343653250773994</v>
      </c>
    </row>
    <row r="85" customFormat="false" ht="15" hidden="false" customHeight="false" outlineLevel="0" collapsed="false">
      <c r="A85" s="1" t="s">
        <v>28</v>
      </c>
      <c r="B85" s="1" t="str">
        <f aca="false">IF(C85=25,"Lower",IF(C85=1500,"Upper",IF(AND(C85&gt;150, C85&lt;180),"mono",IF(AND(C85&gt;310, C85&lt;350),"di",IF(AND(C85&gt;510, C85&lt;550),"tri",IF(AND(C85&gt;680, C85&lt;750),"quad",IF(AND(C85&gt;900, C85&lt;950),"pent","OTHER")))))))</f>
        <v>tri</v>
      </c>
      <c r="C85" s="1" t="n">
        <v>519</v>
      </c>
      <c r="D85" s="1" t="n">
        <v>15.3</v>
      </c>
      <c r="E85" s="1" t="n">
        <v>45.3</v>
      </c>
      <c r="F85" s="1" t="n">
        <v>23.64</v>
      </c>
      <c r="G85" s="1" t="n">
        <f aca="false">IF(ISERROR(MATCH(A85,K$1:K$31,0)), "NOT IN REF TABLE", VLOOKUP(A85,K$1:L$31,2,0))</f>
        <v>64.6</v>
      </c>
      <c r="H85" s="2" t="n">
        <f aca="false">D85/G85</f>
        <v>0.236842105263158</v>
      </c>
    </row>
    <row r="86" customFormat="false" ht="15" hidden="false" customHeight="false" outlineLevel="0" collapsed="false">
      <c r="A86" s="1" t="s">
        <v>28</v>
      </c>
      <c r="B86" s="1" t="str">
        <f aca="false">IF(C86=25,"Lower",IF(C86=1500,"Upper",IF(AND(C86&gt;150, C86&lt;180),"mono",IF(AND(C86&gt;310, C86&lt;350),"di",IF(AND(C86&gt;510, C86&lt;550),"tri",IF(AND(C86&gt;680, C86&lt;750),"quad",IF(AND(C86&gt;900, C86&lt;950),"pent","OTHER")))))))</f>
        <v>Upper</v>
      </c>
      <c r="C86" s="1" t="n">
        <v>1500</v>
      </c>
      <c r="D86" s="1" t="n">
        <v>6.5</v>
      </c>
      <c r="E86" s="1" t="n">
        <v>6.67</v>
      </c>
      <c r="F86" s="1" t="s">
        <v>10</v>
      </c>
      <c r="G86" s="1" t="n">
        <f aca="false">IF(ISERROR(MATCH(A86,K$1:K$31,0)), "NOT IN REF TABLE", VLOOKUP(A86,K$1:L$31,2,0))</f>
        <v>64.6</v>
      </c>
      <c r="H86" s="2" t="n">
        <f aca="false">D86/G86</f>
        <v>0.10061919504644</v>
      </c>
    </row>
    <row r="87" customFormat="false" ht="15" hidden="false" customHeight="false" outlineLevel="0" collapsed="false">
      <c r="A87" s="1" t="s">
        <v>29</v>
      </c>
      <c r="B87" s="1" t="str">
        <f aca="false">IF(C87=25,"Lower",IF(C87=1500,"Upper",IF(AND(C87&gt;150, C87&lt;180),"mono",IF(AND(C87&gt;310, C87&lt;350),"di",IF(AND(C87&gt;510, C87&lt;550),"tri",IF(AND(C87&gt;680, C87&lt;750),"quad",IF(AND(C87&gt;900, C87&lt;950),"pent","OTHER")))))))</f>
        <v>Lower</v>
      </c>
      <c r="C87" s="1" t="n">
        <v>25</v>
      </c>
      <c r="D87" s="1" t="n">
        <v>5.02</v>
      </c>
      <c r="E87" s="1" t="n">
        <v>309</v>
      </c>
      <c r="F87" s="1" t="s">
        <v>10</v>
      </c>
      <c r="G87" s="1" t="n">
        <f aca="false">IF(ISERROR(MATCH(A87,K$1:K$31,0)), "NOT IN REF TABLE", VLOOKUP(A87,K$1:L$31,2,0))</f>
        <v>72.9</v>
      </c>
      <c r="H87" s="2" t="n">
        <f aca="false">D87/G87</f>
        <v>0.0688614540466392</v>
      </c>
    </row>
    <row r="88" customFormat="false" ht="15" hidden="false" customHeight="false" outlineLevel="0" collapsed="false">
      <c r="A88" s="1" t="s">
        <v>29</v>
      </c>
      <c r="B88" s="1" t="str">
        <f aca="false">IF(C88=25,"Lower",IF(C88=1500,"Upper",IF(AND(C88&gt;150, C88&lt;180),"mono",IF(AND(C88&gt;310, C88&lt;350),"di",IF(AND(C88&gt;510, C88&lt;550),"tri",IF(AND(C88&gt;680, C88&lt;750),"quad",IF(AND(C88&gt;900, C88&lt;950),"pent","OTHER")))))))</f>
        <v>mono</v>
      </c>
      <c r="C88" s="1" t="n">
        <v>173</v>
      </c>
      <c r="D88" s="1" t="n">
        <v>23.4</v>
      </c>
      <c r="E88" s="1" t="n">
        <v>208</v>
      </c>
      <c r="F88" s="1" t="n">
        <v>32.08</v>
      </c>
      <c r="G88" s="1" t="n">
        <f aca="false">IF(ISERROR(MATCH(A88,K$1:K$31,0)), "NOT IN REF TABLE", VLOOKUP(A88,K$1:L$31,2,0))</f>
        <v>72.9</v>
      </c>
      <c r="H88" s="2" t="n">
        <f aca="false">D88/G88</f>
        <v>0.320987654320988</v>
      </c>
    </row>
    <row r="89" customFormat="false" ht="15" hidden="false" customHeight="false" outlineLevel="0" collapsed="false">
      <c r="A89" s="1" t="s">
        <v>29</v>
      </c>
      <c r="B89" s="1" t="str">
        <f aca="false">IF(C89=25,"Lower",IF(C89=1500,"Upper",IF(AND(C89&gt;150, C89&lt;180),"mono",IF(AND(C89&gt;310, C89&lt;350),"di",IF(AND(C89&gt;510, C89&lt;550),"tri",IF(AND(C89&gt;680, C89&lt;750),"quad",IF(AND(C89&gt;900, C89&lt;950),"pent","OTHER")))))))</f>
        <v>di</v>
      </c>
      <c r="C89" s="1" t="n">
        <v>341</v>
      </c>
      <c r="D89" s="1" t="n">
        <v>21.1</v>
      </c>
      <c r="E89" s="1" t="n">
        <v>95.4</v>
      </c>
      <c r="F89" s="1" t="n">
        <v>28.99</v>
      </c>
      <c r="G89" s="1" t="n">
        <f aca="false">IF(ISERROR(MATCH(A89,K$1:K$31,0)), "NOT IN REF TABLE", VLOOKUP(A89,K$1:L$31,2,0))</f>
        <v>72.9</v>
      </c>
      <c r="H89" s="2" t="n">
        <f aca="false">D89/G89</f>
        <v>0.289437585733882</v>
      </c>
    </row>
    <row r="90" customFormat="false" ht="15" hidden="false" customHeight="false" outlineLevel="0" collapsed="false">
      <c r="A90" s="1" t="s">
        <v>29</v>
      </c>
      <c r="B90" s="1" t="str">
        <f aca="false">IF(C90=25,"Lower",IF(C90=1500,"Upper",IF(AND(C90&gt;150, C90&lt;180),"mono",IF(AND(C90&gt;310, C90&lt;350),"di",IF(AND(C90&gt;510, C90&lt;550),"tri",IF(AND(C90&gt;680, C90&lt;750),"quad",IF(AND(C90&gt;900, C90&lt;950),"pent","OTHER")))))))</f>
        <v>tri</v>
      </c>
      <c r="C90" s="1" t="n">
        <v>512</v>
      </c>
      <c r="D90" s="1" t="n">
        <v>13.1</v>
      </c>
      <c r="E90" s="1" t="n">
        <v>39.4</v>
      </c>
      <c r="F90" s="1" t="n">
        <v>17.98</v>
      </c>
      <c r="G90" s="1" t="n">
        <f aca="false">IF(ISERROR(MATCH(A90,K$1:K$31,0)), "NOT IN REF TABLE", VLOOKUP(A90,K$1:L$31,2,0))</f>
        <v>72.9</v>
      </c>
      <c r="H90" s="2" t="n">
        <f aca="false">D90/G90</f>
        <v>0.179698216735254</v>
      </c>
    </row>
    <row r="91" customFormat="false" ht="15" hidden="false" customHeight="false" outlineLevel="0" collapsed="false">
      <c r="A91" s="1" t="s">
        <v>29</v>
      </c>
      <c r="B91" s="1" t="str">
        <f aca="false">IF(C91=25,"Lower",IF(C91=1500,"Upper",IF(AND(C91&gt;150, C91&lt;180),"mono",IF(AND(C91&gt;310, C91&lt;350),"di",IF(AND(C91&gt;510, C91&lt;550),"tri",IF(AND(C91&gt;680, C91&lt;750),"quad",IF(AND(C91&gt;900, C91&lt;950),"pent","OTHER")))))))</f>
        <v>quad</v>
      </c>
      <c r="C91" s="1" t="n">
        <v>687</v>
      </c>
      <c r="D91" s="1" t="n">
        <v>7.85</v>
      </c>
      <c r="E91" s="1" t="n">
        <v>17.6</v>
      </c>
      <c r="F91" s="1" t="n">
        <v>10.76</v>
      </c>
      <c r="G91" s="1" t="n">
        <f aca="false">IF(ISERROR(MATCH(A91,K$1:K$31,0)), "NOT IN REF TABLE", VLOOKUP(A91,K$1:L$31,2,0))</f>
        <v>72.9</v>
      </c>
      <c r="H91" s="2" t="n">
        <f aca="false">D91/G91</f>
        <v>0.107681755829904</v>
      </c>
    </row>
    <row r="92" customFormat="false" ht="15" hidden="false" customHeight="false" outlineLevel="0" collapsed="false">
      <c r="A92" s="1" t="s">
        <v>29</v>
      </c>
      <c r="B92" s="1" t="str">
        <f aca="false">IF(C92=25,"Lower",IF(C92=1500,"Upper",IF(AND(C92&gt;150, C92&lt;180),"mono",IF(AND(C92&gt;310, C92&lt;350),"di",IF(AND(C92&gt;510, C92&lt;550),"tri",IF(AND(C92&gt;680, C92&lt;750),"quad",IF(AND(C92&gt;900, C92&lt;950),"pent","OTHER")))))))</f>
        <v>OTHER</v>
      </c>
      <c r="C92" s="1" t="n">
        <v>900</v>
      </c>
      <c r="D92" s="1" t="n">
        <v>7.44</v>
      </c>
      <c r="E92" s="1" t="n">
        <v>12.7</v>
      </c>
      <c r="F92" s="1" t="n">
        <v>10.2</v>
      </c>
      <c r="G92" s="1" t="n">
        <f aca="false">IF(ISERROR(MATCH(A92,K$1:K$31,0)), "NOT IN REF TABLE", VLOOKUP(A92,K$1:L$31,2,0))</f>
        <v>72.9</v>
      </c>
      <c r="H92" s="2" t="n">
        <f aca="false">D92/G92</f>
        <v>0.102057613168724</v>
      </c>
    </row>
    <row r="93" customFormat="false" ht="15" hidden="false" customHeight="false" outlineLevel="0" collapsed="false">
      <c r="A93" s="1" t="s">
        <v>29</v>
      </c>
      <c r="B93" s="1" t="str">
        <f aca="false">IF(C93=25,"Lower",IF(C93=1500,"Upper",IF(AND(C93&gt;150, C93&lt;180),"mono",IF(AND(C93&gt;310, C93&lt;350),"di",IF(AND(C93&gt;510, C93&lt;550),"tri",IF(AND(C93&gt;680, C93&lt;750),"quad",IF(AND(C93&gt;900, C93&lt;950),"pent","OTHER")))))))</f>
        <v>Upper</v>
      </c>
      <c r="C93" s="1" t="n">
        <v>1500</v>
      </c>
      <c r="D93" s="1" t="n">
        <v>6.5</v>
      </c>
      <c r="E93" s="1" t="n">
        <v>6.67</v>
      </c>
      <c r="F93" s="1" t="s">
        <v>10</v>
      </c>
      <c r="G93" s="1" t="n">
        <f aca="false">IF(ISERROR(MATCH(A93,K$1:K$31,0)), "NOT IN REF TABLE", VLOOKUP(A93,K$1:L$31,2,0))</f>
        <v>72.9</v>
      </c>
      <c r="H93" s="2" t="n">
        <f aca="false">D93/G93</f>
        <v>0.0891632373113855</v>
      </c>
    </row>
    <row r="94" customFormat="false" ht="15" hidden="false" customHeight="false" outlineLevel="0" collapsed="false">
      <c r="A94" s="1" t="s">
        <v>30</v>
      </c>
      <c r="B94" s="1" t="str">
        <f aca="false">IF(C94=25,"Lower",IF(C94=1500,"Upper",IF(AND(C94&gt;150, C94&lt;180),"mono",IF(AND(C94&gt;310, C94&lt;350),"di",IF(AND(C94&gt;510, C94&lt;550),"tri",IF(AND(C94&gt;680, C94&lt;750),"quad",IF(AND(C94&gt;900, C94&lt;950),"pent","OTHER")))))))</f>
        <v>Lower</v>
      </c>
      <c r="C94" s="1" t="n">
        <v>25</v>
      </c>
      <c r="D94" s="1" t="n">
        <v>5.91</v>
      </c>
      <c r="E94" s="1" t="n">
        <v>364</v>
      </c>
      <c r="F94" s="1" t="s">
        <v>10</v>
      </c>
      <c r="G94" s="1" t="n">
        <f aca="false">IF(ISERROR(MATCH(A94,K$1:K$31,0)), "NOT IN REF TABLE", VLOOKUP(A94,K$1:L$31,2,0))</f>
        <v>6.13</v>
      </c>
      <c r="H94" s="2" t="n">
        <f aca="false">D94/G94</f>
        <v>0.964110929853181</v>
      </c>
    </row>
    <row r="95" customFormat="false" ht="15" hidden="false" customHeight="false" outlineLevel="0" collapsed="false">
      <c r="A95" s="1" t="s">
        <v>30</v>
      </c>
      <c r="B95" s="1" t="str">
        <f aca="false">IF(C95=25,"Lower",IF(C95=1500,"Upper",IF(AND(C95&gt;150, C95&lt;180),"mono",IF(AND(C95&gt;310, C95&lt;350),"di",IF(AND(C95&gt;510, C95&lt;550),"tri",IF(AND(C95&gt;680, C95&lt;750),"quad",IF(AND(C95&gt;900, C95&lt;950),"pent","OTHER")))))))</f>
        <v>mono</v>
      </c>
      <c r="C95" s="1" t="n">
        <v>168</v>
      </c>
      <c r="D95" s="1" t="n">
        <v>2.73</v>
      </c>
      <c r="E95" s="1" t="n">
        <v>25</v>
      </c>
      <c r="F95" s="1" t="n">
        <v>44.5</v>
      </c>
      <c r="G95" s="1" t="n">
        <f aca="false">IF(ISERROR(MATCH(A95,K$1:K$31,0)), "NOT IN REF TABLE", VLOOKUP(A95,K$1:L$31,2,0))</f>
        <v>6.13</v>
      </c>
      <c r="H95" s="2" t="n">
        <f aca="false">D95/G95</f>
        <v>0.445350734094617</v>
      </c>
    </row>
    <row r="96" customFormat="false" ht="15" hidden="false" customHeight="false" outlineLevel="0" collapsed="false">
      <c r="A96" s="1" t="s">
        <v>30</v>
      </c>
      <c r="B96" s="1" t="str">
        <f aca="false">IF(C96=25,"Lower",IF(C96=1500,"Upper",IF(AND(C96&gt;150, C96&lt;180),"mono",IF(AND(C96&gt;310, C96&lt;350),"di",IF(AND(C96&gt;510, C96&lt;550),"tri",IF(AND(C96&gt;680, C96&lt;750),"quad",IF(AND(C96&gt;900, C96&lt;950),"pent","OTHER")))))))</f>
        <v>di</v>
      </c>
      <c r="C96" s="1" t="n">
        <v>335</v>
      </c>
      <c r="D96" s="1" t="n">
        <v>1.41</v>
      </c>
      <c r="E96" s="1" t="n">
        <v>6.47</v>
      </c>
      <c r="F96" s="1" t="n">
        <v>22.97</v>
      </c>
      <c r="G96" s="1" t="n">
        <f aca="false">IF(ISERROR(MATCH(A96,K$1:K$31,0)), "NOT IN REF TABLE", VLOOKUP(A96,K$1:L$31,2,0))</f>
        <v>6.13</v>
      </c>
      <c r="H96" s="2" t="n">
        <f aca="false">D96/G96</f>
        <v>0.230016313213703</v>
      </c>
    </row>
    <row r="97" customFormat="false" ht="15" hidden="false" customHeight="false" outlineLevel="0" collapsed="false">
      <c r="A97" s="1" t="s">
        <v>30</v>
      </c>
      <c r="B97" s="1" t="str">
        <f aca="false">IF(C97=25,"Lower",IF(C97=1500,"Upper",IF(AND(C97&gt;150, C97&lt;180),"mono",IF(AND(C97&gt;310, C97&lt;350),"di",IF(AND(C97&gt;510, C97&lt;550),"tri",IF(AND(C97&gt;680, C97&lt;750),"quad",IF(AND(C97&gt;900, C97&lt;950),"pent","OTHER")))))))</f>
        <v>tri</v>
      </c>
      <c r="C97" s="1" t="n">
        <v>541</v>
      </c>
      <c r="D97" s="1" t="n">
        <v>0.871</v>
      </c>
      <c r="E97" s="1" t="n">
        <v>2.48</v>
      </c>
      <c r="F97" s="1" t="n">
        <v>14.21</v>
      </c>
      <c r="G97" s="1" t="n">
        <f aca="false">IF(ISERROR(MATCH(A97,K$1:K$31,0)), "NOT IN REF TABLE", VLOOKUP(A97,K$1:L$31,2,0))</f>
        <v>6.13</v>
      </c>
      <c r="H97" s="2" t="n">
        <f aca="false">D97/G97</f>
        <v>0.142088091353997</v>
      </c>
    </row>
    <row r="98" customFormat="false" ht="15" hidden="false" customHeight="false" outlineLevel="0" collapsed="false">
      <c r="A98" s="1" t="s">
        <v>30</v>
      </c>
      <c r="B98" s="1" t="str">
        <f aca="false">IF(C98=25,"Lower",IF(C98=1500,"Upper",IF(AND(C98&gt;150, C98&lt;180),"mono",IF(AND(C98&gt;310, C98&lt;350),"di",IF(AND(C98&gt;510, C98&lt;550),"tri",IF(AND(C98&gt;680, C98&lt;750),"quad",IF(AND(C98&gt;900, C98&lt;950),"pent","OTHER")))))))</f>
        <v>quad</v>
      </c>
      <c r="C98" s="1" t="n">
        <v>736</v>
      </c>
      <c r="D98" s="1" t="n">
        <v>0.621</v>
      </c>
      <c r="E98" s="1" t="n">
        <v>1.3</v>
      </c>
      <c r="F98" s="1" t="n">
        <v>10.13</v>
      </c>
      <c r="G98" s="1" t="n">
        <f aca="false">IF(ISERROR(MATCH(A98,K$1:K$31,0)), "NOT IN REF TABLE", VLOOKUP(A98,K$1:L$31,2,0))</f>
        <v>6.13</v>
      </c>
      <c r="H98" s="2" t="n">
        <f aca="false">D98/G98</f>
        <v>0.101305057096248</v>
      </c>
    </row>
    <row r="99" customFormat="false" ht="15" hidden="false" customHeight="false" outlineLevel="0" collapsed="false">
      <c r="A99" s="1" t="s">
        <v>30</v>
      </c>
      <c r="B99" s="1" t="str">
        <f aca="false">IF(C99=25,"Lower",IF(C99=1500,"Upper",IF(AND(C99&gt;150, C99&lt;180),"mono",IF(AND(C99&gt;310, C99&lt;350),"di",IF(AND(C99&gt;510, C99&lt;550),"tri",IF(AND(C99&gt;680, C99&lt;750),"quad",IF(AND(C99&gt;900, C99&lt;950),"pent","OTHER")))))))</f>
        <v>OTHER</v>
      </c>
      <c r="C99" s="1" t="n">
        <v>1137</v>
      </c>
      <c r="D99" s="1" t="n">
        <v>0.502</v>
      </c>
      <c r="E99" s="1" t="n">
        <v>0.68</v>
      </c>
      <c r="F99" s="1" t="n">
        <v>8.19</v>
      </c>
      <c r="G99" s="1" t="n">
        <f aca="false">IF(ISERROR(MATCH(A99,K$1:K$31,0)), "NOT IN REF TABLE", VLOOKUP(A99,K$1:L$31,2,0))</f>
        <v>6.13</v>
      </c>
      <c r="H99" s="2" t="n">
        <f aca="false">D99/G99</f>
        <v>0.0818923327895595</v>
      </c>
    </row>
    <row r="100" customFormat="false" ht="15" hidden="false" customHeight="false" outlineLevel="0" collapsed="false">
      <c r="A100" s="1" t="s">
        <v>30</v>
      </c>
      <c r="B100" s="1" t="str">
        <f aca="false">IF(C100=25,"Lower",IF(C100=1500,"Upper",IF(AND(C100&gt;150, C100&lt;180),"mono",IF(AND(C100&gt;310, C100&lt;350),"di",IF(AND(C100&gt;510, C100&lt;550),"tri",IF(AND(C100&gt;680, C100&lt;750),"quad",IF(AND(C100&gt;900, C100&lt;950),"pent","OTHER")))))))</f>
        <v>Upper</v>
      </c>
      <c r="C100" s="1" t="n">
        <v>1500</v>
      </c>
      <c r="D100" s="1" t="n">
        <v>6.5</v>
      </c>
      <c r="E100" s="1" t="n">
        <v>6.67</v>
      </c>
      <c r="F100" s="1" t="s">
        <v>10</v>
      </c>
      <c r="G100" s="1" t="n">
        <f aca="false">IF(ISERROR(MATCH(A100,K$1:K$31,0)), "NOT IN REF TABLE", VLOOKUP(A100,K$1:L$31,2,0))</f>
        <v>6.13</v>
      </c>
      <c r="H100" s="2" t="n">
        <f aca="false">D100/G100</f>
        <v>1.06035889070147</v>
      </c>
    </row>
    <row r="101" customFormat="false" ht="15" hidden="false" customHeight="false" outlineLevel="0" collapsed="false">
      <c r="A101" s="1" t="s">
        <v>31</v>
      </c>
      <c r="B101" s="1" t="str">
        <f aca="false">IF(C101=25,"Lower",IF(C101=1500,"Upper",IF(AND(C101&gt;150, C101&lt;180),"mono",IF(AND(C101&gt;310, C101&lt;350),"di",IF(AND(C101&gt;510, C101&lt;550),"tri",IF(AND(C101&gt;680, C101&lt;750),"quad",IF(AND(C101&gt;900, C101&lt;950),"pent","OTHER")))))))</f>
        <v>Lower</v>
      </c>
      <c r="C101" s="1" t="n">
        <v>25</v>
      </c>
      <c r="D101" s="1" t="n">
        <v>6.05</v>
      </c>
      <c r="E101" s="1" t="n">
        <v>372</v>
      </c>
      <c r="F101" s="1" t="s">
        <v>10</v>
      </c>
      <c r="G101" s="1" t="n">
        <f aca="false">IF(ISERROR(MATCH(A101,K$1:K$31,0)), "NOT IN REF TABLE", VLOOKUP(A101,K$1:L$31,2,0))</f>
        <v>4.3</v>
      </c>
      <c r="H101" s="2" t="n">
        <f aca="false">D101/G101</f>
        <v>1.40697674418605</v>
      </c>
    </row>
    <row r="102" customFormat="false" ht="15" hidden="false" customHeight="false" outlineLevel="0" collapsed="false">
      <c r="A102" s="1" t="s">
        <v>31</v>
      </c>
      <c r="B102" s="1" t="str">
        <f aca="false">IF(C102=25,"Lower",IF(C102=1500,"Upper",IF(AND(C102&gt;150, C102&lt;180),"mono",IF(AND(C102&gt;310, C102&lt;350),"di",IF(AND(C102&gt;510, C102&lt;550),"tri",IF(AND(C102&gt;680, C102&lt;750),"quad",IF(AND(C102&gt;900, C102&lt;950),"pent","OTHER")))))))</f>
        <v>mono</v>
      </c>
      <c r="C102" s="1" t="n">
        <v>167</v>
      </c>
      <c r="D102" s="1" t="n">
        <v>2.3</v>
      </c>
      <c r="E102" s="1" t="n">
        <v>21.2</v>
      </c>
      <c r="F102" s="1" t="n">
        <v>53.45</v>
      </c>
      <c r="G102" s="1" t="n">
        <f aca="false">IF(ISERROR(MATCH(A102,K$1:K$31,0)), "NOT IN REF TABLE", VLOOKUP(A102,K$1:L$31,2,0))</f>
        <v>4.3</v>
      </c>
      <c r="H102" s="2" t="n">
        <f aca="false">D102/G102</f>
        <v>0.534883720930232</v>
      </c>
    </row>
    <row r="103" customFormat="false" ht="15" hidden="false" customHeight="false" outlineLevel="0" collapsed="false">
      <c r="A103" s="1" t="s">
        <v>31</v>
      </c>
      <c r="B103" s="1" t="str">
        <f aca="false">IF(C103=25,"Lower",IF(C103=1500,"Upper",IF(AND(C103&gt;150, C103&lt;180),"mono",IF(AND(C103&gt;310, C103&lt;350),"di",IF(AND(C103&gt;510, C103&lt;550),"tri",IF(AND(C103&gt;680, C103&lt;750),"quad",IF(AND(C103&gt;900, C103&lt;950),"pent","OTHER")))))))</f>
        <v>di</v>
      </c>
      <c r="C103" s="1" t="n">
        <v>333</v>
      </c>
      <c r="D103" s="1" t="n">
        <v>1.18</v>
      </c>
      <c r="E103" s="1" t="n">
        <v>5.47</v>
      </c>
      <c r="F103" s="1" t="n">
        <v>27.47</v>
      </c>
      <c r="G103" s="1" t="n">
        <f aca="false">IF(ISERROR(MATCH(A103,K$1:K$31,0)), "NOT IN REF TABLE", VLOOKUP(A103,K$1:L$31,2,0))</f>
        <v>4.3</v>
      </c>
      <c r="H103" s="2" t="n">
        <f aca="false">D103/G103</f>
        <v>0.274418604651163</v>
      </c>
    </row>
    <row r="104" customFormat="false" ht="15" hidden="false" customHeight="false" outlineLevel="0" collapsed="false">
      <c r="A104" s="1" t="s">
        <v>31</v>
      </c>
      <c r="B104" s="1" t="str">
        <f aca="false">IF(C104=25,"Lower",IF(C104=1500,"Upper",IF(AND(C104&gt;150, C104&lt;180),"mono",IF(AND(C104&gt;310, C104&lt;350),"di",IF(AND(C104&gt;510, C104&lt;550),"tri",IF(AND(C104&gt;680, C104&lt;750),"quad",IF(AND(C104&gt;900, C104&lt;950),"pent","OTHER")))))))</f>
        <v>tri</v>
      </c>
      <c r="C104" s="1" t="n">
        <v>532</v>
      </c>
      <c r="D104" s="1" t="n">
        <v>0.531</v>
      </c>
      <c r="E104" s="1" t="n">
        <v>1.54</v>
      </c>
      <c r="F104" s="1" t="n">
        <v>12.36</v>
      </c>
      <c r="G104" s="1" t="n">
        <f aca="false">IF(ISERROR(MATCH(A104,K$1:K$31,0)), "NOT IN REF TABLE", VLOOKUP(A104,K$1:L$31,2,0))</f>
        <v>4.3</v>
      </c>
      <c r="H104" s="2" t="n">
        <f aca="false">D104/G104</f>
        <v>0.123488372093023</v>
      </c>
    </row>
    <row r="105" customFormat="false" ht="15" hidden="false" customHeight="false" outlineLevel="0" collapsed="false">
      <c r="A105" s="1" t="s">
        <v>31</v>
      </c>
      <c r="B105" s="1" t="str">
        <f aca="false">IF(C105=25,"Lower",IF(C105=1500,"Upper",IF(AND(C105&gt;150, C105&lt;180),"mono",IF(AND(C105&gt;310, C105&lt;350),"di",IF(AND(C105&gt;510, C105&lt;550),"tri",IF(AND(C105&gt;680, C105&lt;750),"quad",IF(AND(C105&gt;900, C105&lt;950),"pent","OTHER")))))))</f>
        <v>quad</v>
      </c>
      <c r="C105" s="1" t="n">
        <v>747</v>
      </c>
      <c r="D105" s="1" t="n">
        <v>0.289</v>
      </c>
      <c r="E105" s="1" t="n">
        <v>0.595</v>
      </c>
      <c r="F105" s="1" t="n">
        <v>6.72</v>
      </c>
      <c r="G105" s="1" t="n">
        <f aca="false">IF(ISERROR(MATCH(A105,K$1:K$31,0)), "NOT IN REF TABLE", VLOOKUP(A105,K$1:L$31,2,0))</f>
        <v>4.3</v>
      </c>
      <c r="H105" s="2" t="n">
        <f aca="false">D105/G105</f>
        <v>0.0672093023255814</v>
      </c>
    </row>
    <row r="106" customFormat="false" ht="15" hidden="false" customHeight="false" outlineLevel="0" collapsed="false">
      <c r="A106" s="1" t="s">
        <v>31</v>
      </c>
      <c r="B106" s="1" t="str">
        <f aca="false">IF(C106=25,"Lower",IF(C106=1500,"Upper",IF(AND(C106&gt;150, C106&lt;180),"mono",IF(AND(C106&gt;310, C106&lt;350),"di",IF(AND(C106&gt;510, C106&lt;550),"tri",IF(AND(C106&gt;680, C106&lt;750),"quad",IF(AND(C106&gt;900, C106&lt;950),"pent","OTHER")))))))</f>
        <v>Upper</v>
      </c>
      <c r="C106" s="1" t="n">
        <v>1500</v>
      </c>
      <c r="D106" s="1" t="n">
        <v>6.5</v>
      </c>
      <c r="E106" s="1" t="n">
        <v>6.67</v>
      </c>
      <c r="F106" s="1" t="s">
        <v>10</v>
      </c>
      <c r="G106" s="1" t="n">
        <f aca="false">IF(ISERROR(MATCH(A106,K$1:K$31,0)), "NOT IN REF TABLE", VLOOKUP(A106,K$1:L$31,2,0))</f>
        <v>4.3</v>
      </c>
      <c r="H106" s="2" t="n">
        <f aca="false">D106/G106</f>
        <v>1.51162790697674</v>
      </c>
    </row>
    <row r="107" customFormat="false" ht="15" hidden="false" customHeight="false" outlineLevel="0" collapsed="false">
      <c r="A107" s="1" t="s">
        <v>32</v>
      </c>
      <c r="B107" s="1" t="str">
        <f aca="false">IF(C107=25,"Lower",IF(C107=1500,"Upper",IF(AND(C107&gt;150, C107&lt;180),"mono",IF(AND(C107&gt;310, C107&lt;350),"di",IF(AND(C107&gt;510, C107&lt;550),"tri",IF(AND(C107&gt;680, C107&lt;750),"quad",IF(AND(C107&gt;900, C107&lt;950),"pent","OTHER")))))))</f>
        <v>Lower</v>
      </c>
      <c r="C107" s="1" t="n">
        <v>25</v>
      </c>
      <c r="D107" s="1" t="n">
        <v>5.67</v>
      </c>
      <c r="E107" s="1" t="n">
        <v>349</v>
      </c>
      <c r="F107" s="1" t="s">
        <v>10</v>
      </c>
      <c r="G107" s="1" t="n">
        <f aca="false">IF(ISERROR(MATCH(A107,K$1:K$31,0)), "NOT IN REF TABLE", VLOOKUP(A107,K$1:L$31,2,0))</f>
        <v>62.5</v>
      </c>
      <c r="H107" s="2" t="n">
        <f aca="false">D107/G107</f>
        <v>0.09072</v>
      </c>
    </row>
    <row r="108" customFormat="false" ht="15" hidden="false" customHeight="false" outlineLevel="0" collapsed="false">
      <c r="A108" s="1" t="s">
        <v>32</v>
      </c>
      <c r="B108" s="1" t="str">
        <f aca="false">IF(C108=25,"Lower",IF(C108=1500,"Upper",IF(AND(C108&gt;150, C108&lt;180),"mono",IF(AND(C108&gt;310, C108&lt;350),"di",IF(AND(C108&gt;510, C108&lt;550),"tri",IF(AND(C108&gt;680, C108&lt;750),"quad",IF(AND(C108&gt;900, C108&lt;950),"pent","OTHER")))))))</f>
        <v>mono</v>
      </c>
      <c r="C108" s="1" t="n">
        <v>179</v>
      </c>
      <c r="D108" s="1" t="n">
        <v>27</v>
      </c>
      <c r="E108" s="1" t="n">
        <v>232</v>
      </c>
      <c r="F108" s="1" t="n">
        <v>43.16</v>
      </c>
      <c r="G108" s="1" t="n">
        <f aca="false">IF(ISERROR(MATCH(A108,K$1:K$31,0)), "NOT IN REF TABLE", VLOOKUP(A108,K$1:L$31,2,0))</f>
        <v>62.5</v>
      </c>
      <c r="H108" s="2" t="n">
        <f aca="false">D108/G108</f>
        <v>0.432</v>
      </c>
    </row>
    <row r="109" customFormat="false" ht="15" hidden="false" customHeight="false" outlineLevel="0" collapsed="false">
      <c r="A109" s="1" t="s">
        <v>32</v>
      </c>
      <c r="B109" s="1" t="str">
        <f aca="false">IF(C109=25,"Lower",IF(C109=1500,"Upper",IF(AND(C109&gt;150, C109&lt;180),"mono",IF(AND(C109&gt;310, C109&lt;350),"di",IF(AND(C109&gt;510, C109&lt;550),"tri",IF(AND(C109&gt;680, C109&lt;750),"quad",IF(AND(C109&gt;900, C109&lt;950),"pent","OTHER")))))))</f>
        <v>di</v>
      </c>
      <c r="C109" s="1" t="n">
        <v>341</v>
      </c>
      <c r="D109" s="1" t="n">
        <v>17.9</v>
      </c>
      <c r="E109" s="1" t="n">
        <v>80.7</v>
      </c>
      <c r="F109" s="1" t="n">
        <v>28.57</v>
      </c>
      <c r="G109" s="1" t="n">
        <f aca="false">IF(ISERROR(MATCH(A109,K$1:K$31,0)), "NOT IN REF TABLE", VLOOKUP(A109,K$1:L$31,2,0))</f>
        <v>62.5</v>
      </c>
      <c r="H109" s="2" t="n">
        <f aca="false">D109/G109</f>
        <v>0.2864</v>
      </c>
    </row>
    <row r="110" customFormat="false" ht="15" hidden="false" customHeight="false" outlineLevel="0" collapsed="false">
      <c r="A110" s="1" t="s">
        <v>32</v>
      </c>
      <c r="B110" s="1" t="str">
        <f aca="false">IF(C110=25,"Lower",IF(C110=1500,"Upper",IF(AND(C110&gt;150, C110&lt;180),"mono",IF(AND(C110&gt;310, C110&lt;350),"di",IF(AND(C110&gt;510, C110&lt;550),"tri",IF(AND(C110&gt;680, C110&lt;750),"quad",IF(AND(C110&gt;900, C110&lt;950),"pent","OTHER")))))))</f>
        <v>tri</v>
      </c>
      <c r="C110" s="1" t="n">
        <v>534</v>
      </c>
      <c r="D110" s="1" t="n">
        <v>11</v>
      </c>
      <c r="E110" s="1" t="n">
        <v>31.8</v>
      </c>
      <c r="F110" s="1" t="n">
        <v>17.62</v>
      </c>
      <c r="G110" s="1" t="n">
        <f aca="false">IF(ISERROR(MATCH(A110,K$1:K$31,0)), "NOT IN REF TABLE", VLOOKUP(A110,K$1:L$31,2,0))</f>
        <v>62.5</v>
      </c>
      <c r="H110" s="2" t="n">
        <f aca="false">D110/G110</f>
        <v>0.176</v>
      </c>
    </row>
    <row r="111" customFormat="false" ht="15" hidden="false" customHeight="false" outlineLevel="0" collapsed="false">
      <c r="A111" s="1" t="s">
        <v>32</v>
      </c>
      <c r="B111" s="1" t="str">
        <f aca="false">IF(C111=25,"Lower",IF(C111=1500,"Upper",IF(AND(C111&gt;150, C111&lt;180),"mono",IF(AND(C111&gt;310, C111&lt;350),"di",IF(AND(C111&gt;510, C111&lt;550),"tri",IF(AND(C111&gt;680, C111&lt;750),"quad",IF(AND(C111&gt;900, C111&lt;950),"pent","OTHER")))))))</f>
        <v>quad</v>
      </c>
      <c r="C111" s="1" t="n">
        <v>696</v>
      </c>
      <c r="D111" s="1" t="n">
        <v>6.66</v>
      </c>
      <c r="E111" s="1" t="n">
        <v>14.7</v>
      </c>
      <c r="F111" s="1" t="n">
        <v>10.65</v>
      </c>
      <c r="G111" s="1" t="n">
        <f aca="false">IF(ISERROR(MATCH(A111,K$1:K$31,0)), "NOT IN REF TABLE", VLOOKUP(A111,K$1:L$31,2,0))</f>
        <v>62.5</v>
      </c>
      <c r="H111" s="2" t="n">
        <f aca="false">D111/G111</f>
        <v>0.10656</v>
      </c>
    </row>
    <row r="112" customFormat="false" ht="15" hidden="false" customHeight="false" outlineLevel="0" collapsed="false">
      <c r="A112" s="1" t="s">
        <v>32</v>
      </c>
      <c r="B112" s="1" t="str">
        <f aca="false">IF(C112=25,"Lower",IF(C112=1500,"Upper",IF(AND(C112&gt;150, C112&lt;180),"mono",IF(AND(C112&gt;310, C112&lt;350),"di",IF(AND(C112&gt;510, C112&lt;550),"tri",IF(AND(C112&gt;680, C112&lt;750),"quad",IF(AND(C112&gt;900, C112&lt;950),"pent","OTHER")))))))</f>
        <v>Upper</v>
      </c>
      <c r="C112" s="1" t="n">
        <v>1500</v>
      </c>
      <c r="D112" s="1" t="n">
        <v>6.5</v>
      </c>
      <c r="E112" s="1" t="n">
        <v>6.67</v>
      </c>
      <c r="F112" s="1" t="s">
        <v>10</v>
      </c>
      <c r="G112" s="1" t="n">
        <f aca="false">IF(ISERROR(MATCH(A112,K$1:K$31,0)), "NOT IN REF TABLE", VLOOKUP(A112,K$1:L$31,2,0))</f>
        <v>62.5</v>
      </c>
      <c r="H112" s="2" t="n">
        <f aca="false">D112/G112</f>
        <v>0.104</v>
      </c>
    </row>
    <row r="113" customFormat="false" ht="15" hidden="false" customHeight="false" outlineLevel="0" collapsed="false">
      <c r="A113" s="1" t="s">
        <v>33</v>
      </c>
      <c r="B113" s="1" t="str">
        <f aca="false">IF(C113=25,"Lower",IF(C113=1500,"Upper",IF(AND(C113&gt;150, C113&lt;180),"mono",IF(AND(C113&gt;310, C113&lt;350),"di",IF(AND(C113&gt;510, C113&lt;550),"tri",IF(AND(C113&gt;680, C113&lt;750),"quad",IF(AND(C113&gt;900, C113&lt;950),"pent","OTHER")))))))</f>
        <v>Lower</v>
      </c>
      <c r="C113" s="1" t="n">
        <v>25</v>
      </c>
      <c r="D113" s="1" t="n">
        <v>5.49</v>
      </c>
      <c r="E113" s="1" t="n">
        <v>338</v>
      </c>
      <c r="F113" s="1" t="s">
        <v>10</v>
      </c>
      <c r="G113" s="1" t="n">
        <f aca="false">IF(ISERROR(MATCH(A113,K$1:K$31,0)), "NOT IN REF TABLE", VLOOKUP(A113,K$1:L$31,2,0))</f>
        <v>56.8</v>
      </c>
      <c r="H113" s="2" t="n">
        <f aca="false">D113/G113</f>
        <v>0.0966549295774648</v>
      </c>
    </row>
    <row r="114" customFormat="false" ht="15" hidden="false" customHeight="false" outlineLevel="0" collapsed="false">
      <c r="A114" s="1" t="s">
        <v>33</v>
      </c>
      <c r="B114" s="1" t="str">
        <f aca="false">IF(C114=25,"Lower",IF(C114=1500,"Upper",IF(AND(C114&gt;150, C114&lt;180),"mono",IF(AND(C114&gt;310, C114&lt;350),"di",IF(AND(C114&gt;510, C114&lt;550),"tri",IF(AND(C114&gt;680, C114&lt;750),"quad",IF(AND(C114&gt;900, C114&lt;950),"pent","OTHER")))))))</f>
        <v>mono</v>
      </c>
      <c r="C114" s="1" t="n">
        <v>176</v>
      </c>
      <c r="D114" s="1" t="n">
        <v>26</v>
      </c>
      <c r="E114" s="1" t="n">
        <v>228</v>
      </c>
      <c r="F114" s="1" t="n">
        <v>45.9</v>
      </c>
      <c r="G114" s="1" t="n">
        <f aca="false">IF(ISERROR(MATCH(A114,K$1:K$31,0)), "NOT IN REF TABLE", VLOOKUP(A114,K$1:L$31,2,0))</f>
        <v>56.8</v>
      </c>
      <c r="H114" s="2" t="n">
        <f aca="false">D114/G114</f>
        <v>0.457746478873239</v>
      </c>
    </row>
    <row r="115" customFormat="false" ht="15" hidden="false" customHeight="false" outlineLevel="0" collapsed="false">
      <c r="A115" s="1" t="s">
        <v>33</v>
      </c>
      <c r="B115" s="1" t="str">
        <f aca="false">IF(C115=25,"Lower",IF(C115=1500,"Upper",IF(AND(C115&gt;150, C115&lt;180),"mono",IF(AND(C115&gt;310, C115&lt;350),"di",IF(AND(C115&gt;510, C115&lt;550),"tri",IF(AND(C115&gt;680, C115&lt;750),"quad",IF(AND(C115&gt;900, C115&lt;950),"pent","OTHER")))))))</f>
        <v>di</v>
      </c>
      <c r="C115" s="1" t="n">
        <v>346</v>
      </c>
      <c r="D115" s="1" t="n">
        <v>15</v>
      </c>
      <c r="E115" s="1" t="n">
        <v>66.8</v>
      </c>
      <c r="F115" s="1" t="n">
        <v>26.5</v>
      </c>
      <c r="G115" s="1" t="n">
        <f aca="false">IF(ISERROR(MATCH(A115,K$1:K$31,0)), "NOT IN REF TABLE", VLOOKUP(A115,K$1:L$31,2,0))</f>
        <v>56.8</v>
      </c>
      <c r="H115" s="2" t="n">
        <f aca="false">D115/G115</f>
        <v>0.264084507042254</v>
      </c>
    </row>
    <row r="116" customFormat="false" ht="15" hidden="false" customHeight="false" outlineLevel="0" collapsed="false">
      <c r="A116" s="1" t="s">
        <v>33</v>
      </c>
      <c r="B116" s="1" t="str">
        <f aca="false">IF(C116=25,"Lower",IF(C116=1500,"Upper",IF(AND(C116&gt;150, C116&lt;180),"mono",IF(AND(C116&gt;310, C116&lt;350),"di",IF(AND(C116&gt;510, C116&lt;550),"tri",IF(AND(C116&gt;680, C116&lt;750),"quad",IF(AND(C116&gt;900, C116&lt;950),"pent","OTHER")))))))</f>
        <v>tri</v>
      </c>
      <c r="C116" s="1" t="n">
        <v>526</v>
      </c>
      <c r="D116" s="1" t="n">
        <v>8.34</v>
      </c>
      <c r="E116" s="1" t="n">
        <v>24.4</v>
      </c>
      <c r="F116" s="1" t="n">
        <v>14.69</v>
      </c>
      <c r="G116" s="1" t="n">
        <f aca="false">IF(ISERROR(MATCH(A116,K$1:K$31,0)), "NOT IN REF TABLE", VLOOKUP(A116,K$1:L$31,2,0))</f>
        <v>56.8</v>
      </c>
      <c r="H116" s="2" t="n">
        <f aca="false">D116/G116</f>
        <v>0.146830985915493</v>
      </c>
    </row>
    <row r="117" customFormat="false" ht="15" hidden="false" customHeight="false" outlineLevel="0" collapsed="false">
      <c r="A117" s="1" t="s">
        <v>33</v>
      </c>
      <c r="B117" s="1" t="str">
        <f aca="false">IF(C117=25,"Lower",IF(C117=1500,"Upper",IF(AND(C117&gt;150, C117&lt;180),"mono",IF(AND(C117&gt;310, C117&lt;350),"di",IF(AND(C117&gt;510, C117&lt;550),"tri",IF(AND(C117&gt;680, C117&lt;750),"quad",IF(AND(C117&gt;900, C117&lt;950),"pent","OTHER")))))))</f>
        <v>quad</v>
      </c>
      <c r="C117" s="1" t="n">
        <v>698</v>
      </c>
      <c r="D117" s="1" t="n">
        <v>4.68</v>
      </c>
      <c r="E117" s="1" t="n">
        <v>10.3</v>
      </c>
      <c r="F117" s="1" t="n">
        <v>8.24</v>
      </c>
      <c r="G117" s="1" t="n">
        <f aca="false">IF(ISERROR(MATCH(A117,K$1:K$31,0)), "NOT IN REF TABLE", VLOOKUP(A117,K$1:L$31,2,0))</f>
        <v>56.8</v>
      </c>
      <c r="H117" s="2" t="n">
        <f aca="false">D117/G117</f>
        <v>0.0823943661971831</v>
      </c>
    </row>
    <row r="118" customFormat="false" ht="15" hidden="false" customHeight="false" outlineLevel="0" collapsed="false">
      <c r="A118" s="1" t="s">
        <v>33</v>
      </c>
      <c r="B118" s="1" t="str">
        <f aca="false">IF(C118=25,"Lower",IF(C118=1500,"Upper",IF(AND(C118&gt;150, C118&lt;180),"mono",IF(AND(C118&gt;310, C118&lt;350),"di",IF(AND(C118&gt;510, C118&lt;550),"tri",IF(AND(C118&gt;680, C118&lt;750),"quad",IF(AND(C118&gt;900, C118&lt;950),"pent","OTHER")))))))</f>
        <v>pent</v>
      </c>
      <c r="C118" s="1" t="n">
        <v>909</v>
      </c>
      <c r="D118" s="1" t="n">
        <v>2.65</v>
      </c>
      <c r="E118" s="1" t="n">
        <v>4.49</v>
      </c>
      <c r="F118" s="1" t="n">
        <v>4.67</v>
      </c>
      <c r="G118" s="1" t="n">
        <f aca="false">IF(ISERROR(MATCH(A118,K$1:K$31,0)), "NOT IN REF TABLE", VLOOKUP(A118,K$1:L$31,2,0))</f>
        <v>56.8</v>
      </c>
      <c r="H118" s="2" t="n">
        <f aca="false">D118/G118</f>
        <v>0.0466549295774648</v>
      </c>
    </row>
    <row r="119" customFormat="false" ht="15" hidden="false" customHeight="false" outlineLevel="0" collapsed="false">
      <c r="A119" s="1" t="s">
        <v>33</v>
      </c>
      <c r="B119" s="1" t="str">
        <f aca="false">IF(C119=25,"Lower",IF(C119=1500,"Upper",IF(AND(C119&gt;150, C119&lt;180),"mono",IF(AND(C119&gt;310, C119&lt;350),"di",IF(AND(C119&gt;510, C119&lt;550),"tri",IF(AND(C119&gt;680, C119&lt;750),"quad",IF(AND(C119&gt;900, C119&lt;950),"pent","OTHER")))))))</f>
        <v>Upper</v>
      </c>
      <c r="C119" s="1" t="n">
        <v>1500</v>
      </c>
      <c r="D119" s="1" t="n">
        <v>6.5</v>
      </c>
      <c r="E119" s="1" t="n">
        <v>6.67</v>
      </c>
      <c r="F119" s="1" t="s">
        <v>10</v>
      </c>
      <c r="G119" s="1" t="n">
        <f aca="false">IF(ISERROR(MATCH(A119,K$1:K$31,0)), "NOT IN REF TABLE", VLOOKUP(A119,K$1:L$31,2,0))</f>
        <v>56.8</v>
      </c>
      <c r="H119" s="2" t="n">
        <f aca="false">D119/G119</f>
        <v>0.11443661971831</v>
      </c>
    </row>
    <row r="120" customFormat="false" ht="15" hidden="false" customHeight="false" outlineLevel="0" collapsed="false">
      <c r="A120" s="1" t="s">
        <v>34</v>
      </c>
      <c r="B120" s="1" t="str">
        <f aca="false">IF(C120=25,"Lower",IF(C120=1500,"Upper",IF(AND(C120&gt;150, C120&lt;180),"mono",IF(AND(C120&gt;310, C120&lt;350),"di",IF(AND(C120&gt;510, C120&lt;550),"tri",IF(AND(C120&gt;680, C120&lt;750),"quad",IF(AND(C120&gt;900, C120&lt;950),"pent","OTHER")))))))</f>
        <v>Lower</v>
      </c>
      <c r="C120" s="1" t="n">
        <v>25</v>
      </c>
      <c r="D120" s="1" t="n">
        <v>5.41</v>
      </c>
      <c r="E120" s="1" t="n">
        <v>333</v>
      </c>
      <c r="F120" s="1" t="s">
        <v>10</v>
      </c>
      <c r="G120" s="1" t="n">
        <f aca="false">IF(ISERROR(MATCH(A120,K$1:K$31,0)), "NOT IN REF TABLE", VLOOKUP(A120,K$1:L$31,2,0))</f>
        <v>10.3</v>
      </c>
      <c r="H120" s="2" t="n">
        <f aca="false">D120/G120</f>
        <v>0.525242718446602</v>
      </c>
    </row>
    <row r="121" customFormat="false" ht="15" hidden="false" customHeight="false" outlineLevel="0" collapsed="false">
      <c r="A121" s="1" t="s">
        <v>34</v>
      </c>
      <c r="B121" s="1" t="str">
        <f aca="false">IF(C121=25,"Lower",IF(C121=1500,"Upper",IF(AND(C121&gt;150, C121&lt;180),"mono",IF(AND(C121&gt;310, C121&lt;350),"di",IF(AND(C121&gt;510, C121&lt;550),"tri",IF(AND(C121&gt;680, C121&lt;750),"quad",IF(AND(C121&gt;900, C121&lt;950),"pent","OTHER")))))))</f>
        <v>mono</v>
      </c>
      <c r="C121" s="1" t="n">
        <v>174</v>
      </c>
      <c r="D121" s="1" t="n">
        <v>2.72</v>
      </c>
      <c r="E121" s="1" t="n">
        <v>24</v>
      </c>
      <c r="F121" s="1" t="n">
        <v>26.28</v>
      </c>
      <c r="G121" s="1" t="n">
        <f aca="false">IF(ISERROR(MATCH(A121,K$1:K$31,0)), "NOT IN REF TABLE", VLOOKUP(A121,K$1:L$31,2,0))</f>
        <v>10.3</v>
      </c>
      <c r="H121" s="2" t="n">
        <f aca="false">D121/G121</f>
        <v>0.264077669902913</v>
      </c>
    </row>
    <row r="122" customFormat="false" ht="15" hidden="false" customHeight="false" outlineLevel="0" collapsed="false">
      <c r="A122" s="1" t="s">
        <v>34</v>
      </c>
      <c r="B122" s="1" t="str">
        <f aca="false">IF(C122=25,"Lower",IF(C122=1500,"Upper",IF(AND(C122&gt;150, C122&lt;180),"mono",IF(AND(C122&gt;310, C122&lt;350),"di",IF(AND(C122&gt;510, C122&lt;550),"tri",IF(AND(C122&gt;680, C122&lt;750),"quad",IF(AND(C122&gt;900, C122&lt;950),"pent","OTHER")))))))</f>
        <v>di</v>
      </c>
      <c r="C122" s="1" t="n">
        <v>344</v>
      </c>
      <c r="D122" s="1" t="n">
        <v>2.77</v>
      </c>
      <c r="E122" s="1" t="n">
        <v>12.4</v>
      </c>
      <c r="F122" s="1" t="n">
        <v>26.85</v>
      </c>
      <c r="G122" s="1" t="n">
        <f aca="false">IF(ISERROR(MATCH(A122,K$1:K$31,0)), "NOT IN REF TABLE", VLOOKUP(A122,K$1:L$31,2,0))</f>
        <v>10.3</v>
      </c>
      <c r="H122" s="2" t="n">
        <f aca="false">D122/G122</f>
        <v>0.268932038834951</v>
      </c>
    </row>
    <row r="123" customFormat="false" ht="15" hidden="false" customHeight="false" outlineLevel="0" collapsed="false">
      <c r="A123" s="1" t="s">
        <v>34</v>
      </c>
      <c r="B123" s="1" t="str">
        <f aca="false">IF(C123=25,"Lower",IF(C123=1500,"Upper",IF(AND(C123&gt;150, C123&lt;180),"mono",IF(AND(C123&gt;310, C123&lt;350),"di",IF(AND(C123&gt;510, C123&lt;550),"tri",IF(AND(C123&gt;680, C123&lt;750),"quad",IF(AND(C123&gt;900, C123&lt;950),"pent","OTHER")))))))</f>
        <v>tri</v>
      </c>
      <c r="C123" s="1" t="n">
        <v>546</v>
      </c>
      <c r="D123" s="1" t="n">
        <v>1.94</v>
      </c>
      <c r="E123" s="1" t="n">
        <v>5.47</v>
      </c>
      <c r="F123" s="1" t="n">
        <v>18.78</v>
      </c>
      <c r="G123" s="1" t="n">
        <f aca="false">IF(ISERROR(MATCH(A123,K$1:K$31,0)), "NOT IN REF TABLE", VLOOKUP(A123,K$1:L$31,2,0))</f>
        <v>10.3</v>
      </c>
      <c r="H123" s="2" t="n">
        <f aca="false">D123/G123</f>
        <v>0.188349514563107</v>
      </c>
    </row>
    <row r="124" customFormat="false" ht="15" hidden="false" customHeight="false" outlineLevel="0" collapsed="false">
      <c r="A124" s="1" t="s">
        <v>34</v>
      </c>
      <c r="B124" s="1" t="str">
        <f aca="false">IF(C124=25,"Lower",IF(C124=1500,"Upper",IF(AND(C124&gt;150, C124&lt;180),"mono",IF(AND(C124&gt;310, C124&lt;350),"di",IF(AND(C124&gt;510, C124&lt;550),"tri",IF(AND(C124&gt;680, C124&lt;750),"quad",IF(AND(C124&gt;900, C124&lt;950),"pent","OTHER")))))))</f>
        <v>quad</v>
      </c>
      <c r="C124" s="1" t="n">
        <v>740</v>
      </c>
      <c r="D124" s="1" t="n">
        <v>1.52</v>
      </c>
      <c r="E124" s="1" t="n">
        <v>3.16</v>
      </c>
      <c r="F124" s="1" t="n">
        <v>14.72</v>
      </c>
      <c r="G124" s="1" t="n">
        <f aca="false">IF(ISERROR(MATCH(A124,K$1:K$31,0)), "NOT IN REF TABLE", VLOOKUP(A124,K$1:L$31,2,0))</f>
        <v>10.3</v>
      </c>
      <c r="H124" s="2" t="n">
        <f aca="false">D124/G124</f>
        <v>0.147572815533981</v>
      </c>
    </row>
    <row r="125" customFormat="false" ht="15" hidden="false" customHeight="false" outlineLevel="0" collapsed="false">
      <c r="A125" s="1" t="s">
        <v>34</v>
      </c>
      <c r="B125" s="1" t="str">
        <f aca="false">IF(C125=25,"Lower",IF(C125=1500,"Upper",IF(AND(C125&gt;150, C125&lt;180),"mono",IF(AND(C125&gt;310, C125&lt;350),"di",IF(AND(C125&gt;510, C125&lt;550),"tri",IF(AND(C125&gt;680, C125&lt;750),"quad",IF(AND(C125&gt;900, C125&lt;950),"pent","OTHER")))))))</f>
        <v>pent</v>
      </c>
      <c r="C125" s="1" t="n">
        <v>922</v>
      </c>
      <c r="D125" s="1" t="n">
        <v>1.38</v>
      </c>
      <c r="E125" s="1" t="n">
        <v>2.31</v>
      </c>
      <c r="F125" s="1" t="n">
        <v>13.37</v>
      </c>
      <c r="G125" s="1" t="n">
        <f aca="false">IF(ISERROR(MATCH(A125,K$1:K$31,0)), "NOT IN REF TABLE", VLOOKUP(A125,K$1:L$31,2,0))</f>
        <v>10.3</v>
      </c>
      <c r="H125" s="2" t="n">
        <f aca="false">D125/G125</f>
        <v>0.133980582524272</v>
      </c>
    </row>
    <row r="126" customFormat="false" ht="15" hidden="false" customHeight="false" outlineLevel="0" collapsed="false">
      <c r="A126" s="1" t="s">
        <v>34</v>
      </c>
      <c r="B126" s="1" t="str">
        <f aca="false">IF(C126=25,"Lower",IF(C126=1500,"Upper",IF(AND(C126&gt;150, C126&lt;180),"mono",IF(AND(C126&gt;310, C126&lt;350),"di",IF(AND(C126&gt;510, C126&lt;550),"tri",IF(AND(C126&gt;680, C126&lt;750),"quad",IF(AND(C126&gt;900, C126&lt;950),"pent","OTHER")))))))</f>
        <v>Upper</v>
      </c>
      <c r="C126" s="1" t="n">
        <v>1500</v>
      </c>
      <c r="D126" s="1" t="n">
        <v>6.5</v>
      </c>
      <c r="E126" s="1" t="n">
        <v>6.67</v>
      </c>
      <c r="F126" s="1" t="s">
        <v>10</v>
      </c>
      <c r="G126" s="1" t="n">
        <f aca="false">IF(ISERROR(MATCH(A126,K$1:K$31,0)), "NOT IN REF TABLE", VLOOKUP(A126,K$1:L$31,2,0))</f>
        <v>10.3</v>
      </c>
      <c r="H126" s="2" t="n">
        <f aca="false">D126/G126</f>
        <v>0.631067961165048</v>
      </c>
    </row>
    <row r="127" customFormat="false" ht="15" hidden="false" customHeight="false" outlineLevel="0" collapsed="false">
      <c r="A127" s="1" t="s">
        <v>35</v>
      </c>
      <c r="B127" s="1" t="str">
        <f aca="false">IF(C127=25,"Lower",IF(C127=1500,"Upper",IF(AND(C127&gt;150, C127&lt;180),"mono",IF(AND(C127&gt;310, C127&lt;350),"di",IF(AND(C127&gt;510, C127&lt;550),"tri",IF(AND(C127&gt;680, C127&lt;750),"quad",IF(AND(C127&gt;900, C127&lt;950),"pent","OTHER")))))))</f>
        <v>Lower</v>
      </c>
      <c r="C127" s="1" t="n">
        <v>25</v>
      </c>
      <c r="D127" s="1" t="n">
        <v>5.12</v>
      </c>
      <c r="E127" s="1" t="n">
        <v>315</v>
      </c>
      <c r="F127" s="1" t="s">
        <v>10</v>
      </c>
      <c r="G127" s="1" t="n">
        <f aca="false">IF(ISERROR(MATCH(A127,K$1:K$31,0)), "NOT IN REF TABLE", VLOOKUP(A127,K$1:L$31,2,0))</f>
        <v>14.1</v>
      </c>
      <c r="H127" s="2" t="n">
        <f aca="false">D127/G127</f>
        <v>0.363120567375887</v>
      </c>
    </row>
    <row r="128" customFormat="false" ht="15" hidden="false" customHeight="false" outlineLevel="0" collapsed="false">
      <c r="A128" s="1" t="s">
        <v>35</v>
      </c>
      <c r="B128" s="1" t="str">
        <f aca="false">IF(C128=25,"Lower",IF(C128=1500,"Upper",IF(AND(C128&gt;150, C128&lt;180),"mono",IF(AND(C128&gt;310, C128&lt;350),"di",IF(AND(C128&gt;510, C128&lt;550),"tri",IF(AND(C128&gt;680, C128&lt;750),"quad",IF(AND(C128&gt;900, C128&lt;950),"pent","OTHER")))))))</f>
        <v>mono</v>
      </c>
      <c r="C128" s="1" t="n">
        <v>167</v>
      </c>
      <c r="D128" s="1" t="n">
        <v>5.79</v>
      </c>
      <c r="E128" s="1" t="n">
        <v>53.3</v>
      </c>
      <c r="F128" s="1" t="n">
        <v>41.08</v>
      </c>
      <c r="G128" s="1" t="n">
        <f aca="false">IF(ISERROR(MATCH(A128,K$1:K$31,0)), "NOT IN REF TABLE", VLOOKUP(A128,K$1:L$31,2,0))</f>
        <v>14.1</v>
      </c>
      <c r="H128" s="2" t="n">
        <f aca="false">D128/G128</f>
        <v>0.41063829787234</v>
      </c>
    </row>
    <row r="129" customFormat="false" ht="15" hidden="false" customHeight="false" outlineLevel="0" collapsed="false">
      <c r="A129" s="1" t="s">
        <v>35</v>
      </c>
      <c r="B129" s="1" t="str">
        <f aca="false">IF(C129=25,"Lower",IF(C129=1500,"Upper",IF(AND(C129&gt;150, C129&lt;180),"mono",IF(AND(C129&gt;310, C129&lt;350),"di",IF(AND(C129&gt;510, C129&lt;550),"tri",IF(AND(C129&gt;680, C129&lt;750),"quad",IF(AND(C129&gt;900, C129&lt;950),"pent","OTHER")))))))</f>
        <v>di</v>
      </c>
      <c r="C129" s="1" t="n">
        <v>337</v>
      </c>
      <c r="D129" s="1" t="n">
        <v>4.25</v>
      </c>
      <c r="E129" s="1" t="n">
        <v>19.4</v>
      </c>
      <c r="F129" s="1" t="n">
        <v>30.15</v>
      </c>
      <c r="G129" s="1" t="n">
        <f aca="false">IF(ISERROR(MATCH(A129,K$1:K$31,0)), "NOT IN REF TABLE", VLOOKUP(A129,K$1:L$31,2,0))</f>
        <v>14.1</v>
      </c>
      <c r="H129" s="2" t="n">
        <f aca="false">D129/G129</f>
        <v>0.301418439716312</v>
      </c>
    </row>
    <row r="130" customFormat="false" ht="15" hidden="false" customHeight="false" outlineLevel="0" collapsed="false">
      <c r="A130" s="1" t="s">
        <v>35</v>
      </c>
      <c r="B130" s="1" t="str">
        <f aca="false">IF(C130=25,"Lower",IF(C130=1500,"Upper",IF(AND(C130&gt;150, C130&lt;180),"mono",IF(AND(C130&gt;310, C130&lt;350),"di",IF(AND(C130&gt;510, C130&lt;550),"tri",IF(AND(C130&gt;680, C130&lt;750),"quad",IF(AND(C130&gt;900, C130&lt;950),"pent","OTHER")))))))</f>
        <v>tri</v>
      </c>
      <c r="C130" s="1" t="n">
        <v>527</v>
      </c>
      <c r="D130" s="1" t="n">
        <v>2.62</v>
      </c>
      <c r="E130" s="1" t="n">
        <v>7.67</v>
      </c>
      <c r="F130" s="1" t="n">
        <v>18.61</v>
      </c>
      <c r="G130" s="1" t="n">
        <f aca="false">IF(ISERROR(MATCH(A130,K$1:K$31,0)), "NOT IN REF TABLE", VLOOKUP(A130,K$1:L$31,2,0))</f>
        <v>14.1</v>
      </c>
      <c r="H130" s="2" t="n">
        <f aca="false">D130/G130</f>
        <v>0.185815602836879</v>
      </c>
    </row>
    <row r="131" customFormat="false" ht="15" hidden="false" customHeight="false" outlineLevel="0" collapsed="false">
      <c r="A131" s="1" t="s">
        <v>35</v>
      </c>
      <c r="B131" s="1" t="str">
        <f aca="false">IF(C131=25,"Lower",IF(C131=1500,"Upper",IF(AND(C131&gt;150, C131&lt;180),"mono",IF(AND(C131&gt;310, C131&lt;350),"di",IF(AND(C131&gt;510, C131&lt;550),"tri",IF(AND(C131&gt;680, C131&lt;750),"quad",IF(AND(C131&gt;900, C131&lt;950),"pent","OTHER")))))))</f>
        <v>quad</v>
      </c>
      <c r="C131" s="1" t="n">
        <v>698</v>
      </c>
      <c r="D131" s="1" t="n">
        <v>1.43</v>
      </c>
      <c r="E131" s="1" t="n">
        <v>3.16</v>
      </c>
      <c r="F131" s="1" t="n">
        <v>10.16</v>
      </c>
      <c r="G131" s="1" t="n">
        <f aca="false">IF(ISERROR(MATCH(A131,K$1:K$31,0)), "NOT IN REF TABLE", VLOOKUP(A131,K$1:L$31,2,0))</f>
        <v>14.1</v>
      </c>
      <c r="H131" s="2" t="n">
        <f aca="false">D131/G131</f>
        <v>0.101418439716312</v>
      </c>
    </row>
    <row r="132" customFormat="false" ht="15" hidden="false" customHeight="false" outlineLevel="0" collapsed="false">
      <c r="A132" s="1" t="s">
        <v>35</v>
      </c>
      <c r="B132" s="1" t="str">
        <f aca="false">IF(C132=25,"Lower",IF(C132=1500,"Upper",IF(AND(C132&gt;150, C132&lt;180),"mono",IF(AND(C132&gt;310, C132&lt;350),"di",IF(AND(C132&gt;510, C132&lt;550),"tri",IF(AND(C132&gt;680, C132&lt;750),"quad",IF(AND(C132&gt;900, C132&lt;950),"pent","OTHER")))))))</f>
        <v>Upper</v>
      </c>
      <c r="C132" s="1" t="n">
        <v>1500</v>
      </c>
      <c r="D132" s="1" t="n">
        <v>6.5</v>
      </c>
      <c r="E132" s="1" t="n">
        <v>6.67</v>
      </c>
      <c r="F132" s="1" t="s">
        <v>10</v>
      </c>
      <c r="G132" s="1" t="n">
        <f aca="false">IF(ISERROR(MATCH(A132,K$1:K$31,0)), "NOT IN REF TABLE", VLOOKUP(A132,K$1:L$31,2,0))</f>
        <v>14.1</v>
      </c>
      <c r="H132" s="2" t="n">
        <f aca="false">D132/G132</f>
        <v>0.460992907801418</v>
      </c>
    </row>
    <row r="133" customFormat="false" ht="15" hidden="false" customHeight="false" outlineLevel="0" collapsed="false">
      <c r="A133" s="1" t="s">
        <v>36</v>
      </c>
      <c r="B133" s="1" t="str">
        <f aca="false">IF(C133=25,"Lower",IF(C133=1500,"Upper",IF(AND(C133&gt;150, C133&lt;180),"mono",IF(AND(C133&gt;310, C133&lt;350),"di",IF(AND(C133&gt;510, C133&lt;550),"tri",IF(AND(C133&gt;680, C133&lt;750),"quad",IF(AND(C133&gt;900, C133&lt;950),"pent","OTHER")))))))</f>
        <v>Lower</v>
      </c>
      <c r="C133" s="1" t="n">
        <v>25</v>
      </c>
      <c r="D133" s="1" t="n">
        <v>5.61</v>
      </c>
      <c r="E133" s="1" t="n">
        <v>345</v>
      </c>
      <c r="F133" s="1" t="s">
        <v>10</v>
      </c>
      <c r="G133" s="1" t="n">
        <f aca="false">IF(ISERROR(MATCH(A133,K$1:K$31,0)), "NOT IN REF TABLE", VLOOKUP(A133,K$1:L$31,2,0))</f>
        <v>2.06</v>
      </c>
      <c r="H133" s="2" t="n">
        <f aca="false">D133/G133</f>
        <v>2.72330097087379</v>
      </c>
    </row>
    <row r="134" customFormat="false" ht="15" hidden="false" customHeight="false" outlineLevel="0" collapsed="false">
      <c r="A134" s="1" t="s">
        <v>36</v>
      </c>
      <c r="B134" s="1" t="str">
        <f aca="false">IF(C134=25,"Lower",IF(C134=1500,"Upper",IF(AND(C134&gt;150, C134&lt;180),"mono",IF(AND(C134&gt;310, C134&lt;350),"di",IF(AND(C134&gt;510, C134&lt;550),"tri",IF(AND(C134&gt;680, C134&lt;750),"quad",IF(AND(C134&gt;900, C134&lt;950),"pent","OTHER")))))))</f>
        <v>mono</v>
      </c>
      <c r="C134" s="1" t="n">
        <v>172</v>
      </c>
      <c r="D134" s="1" t="n">
        <v>1.54</v>
      </c>
      <c r="E134" s="1" t="n">
        <v>13.7</v>
      </c>
      <c r="F134" s="1" t="n">
        <v>74.78</v>
      </c>
      <c r="G134" s="1" t="n">
        <f aca="false">IF(ISERROR(MATCH(A134,K$1:K$31,0)), "NOT IN REF TABLE", VLOOKUP(A134,K$1:L$31,2,0))</f>
        <v>2.06</v>
      </c>
      <c r="H134" s="2" t="n">
        <f aca="false">D134/G134</f>
        <v>0.747572815533981</v>
      </c>
    </row>
    <row r="135" customFormat="false" ht="15" hidden="false" customHeight="false" outlineLevel="0" collapsed="false">
      <c r="A135" s="1" t="s">
        <v>36</v>
      </c>
      <c r="B135" s="1" t="str">
        <f aca="false">IF(C135=25,"Lower",IF(C135=1500,"Upper",IF(AND(C135&gt;150, C135&lt;180),"mono",IF(AND(C135&gt;310, C135&lt;350),"di",IF(AND(C135&gt;510, C135&lt;550),"tri",IF(AND(C135&gt;680, C135&lt;750),"quad",IF(AND(C135&gt;900, C135&lt;950),"pent","OTHER")))))))</f>
        <v>di</v>
      </c>
      <c r="C135" s="1" t="n">
        <v>338</v>
      </c>
      <c r="D135" s="1" t="n">
        <v>0.389</v>
      </c>
      <c r="E135" s="1" t="n">
        <v>1.77</v>
      </c>
      <c r="F135" s="1" t="n">
        <v>18.91</v>
      </c>
      <c r="G135" s="1" t="n">
        <f aca="false">IF(ISERROR(MATCH(A135,K$1:K$31,0)), "NOT IN REF TABLE", VLOOKUP(A135,K$1:L$31,2,0))</f>
        <v>2.06</v>
      </c>
      <c r="H135" s="2" t="n">
        <f aca="false">D135/G135</f>
        <v>0.188834951456311</v>
      </c>
    </row>
    <row r="136" customFormat="false" ht="15" hidden="false" customHeight="false" outlineLevel="0" collapsed="false">
      <c r="A136" s="1" t="s">
        <v>36</v>
      </c>
      <c r="B136" s="1" t="str">
        <f aca="false">IF(C136=25,"Lower",IF(C136=1500,"Upper",IF(AND(C136&gt;150, C136&lt;180),"mono",IF(AND(C136&gt;310, C136&lt;350),"di",IF(AND(C136&gt;510, C136&lt;550),"tri",IF(AND(C136&gt;680, C136&lt;750),"quad",IF(AND(C136&gt;900, C136&lt;950),"pent","OTHER")))))))</f>
        <v>tri</v>
      </c>
      <c r="C136" s="1" t="n">
        <v>548</v>
      </c>
      <c r="D136" s="1" t="n">
        <v>0.13</v>
      </c>
      <c r="E136" s="1" t="n">
        <v>0.365</v>
      </c>
      <c r="F136" s="1" t="n">
        <v>6.32</v>
      </c>
      <c r="G136" s="1" t="n">
        <f aca="false">IF(ISERROR(MATCH(A136,K$1:K$31,0)), "NOT IN REF TABLE", VLOOKUP(A136,K$1:L$31,2,0))</f>
        <v>2.06</v>
      </c>
      <c r="H136" s="2" t="n">
        <f aca="false">D136/G136</f>
        <v>0.0631067961165049</v>
      </c>
    </row>
    <row r="137" customFormat="false" ht="15" hidden="false" customHeight="false" outlineLevel="0" collapsed="false">
      <c r="A137" s="1" t="s">
        <v>36</v>
      </c>
      <c r="B137" s="1" t="str">
        <f aca="false">IF(C137=25,"Lower",IF(C137=1500,"Upper",IF(AND(C137&gt;150, C137&lt;180),"mono",IF(AND(C137&gt;310, C137&lt;350),"di",IF(AND(C137&gt;510, C137&lt;550),"tri",IF(AND(C137&gt;680, C137&lt;750),"quad",IF(AND(C137&gt;900, C137&lt;950),"pent","OTHER")))))))</f>
        <v>Upper</v>
      </c>
      <c r="C137" s="1" t="n">
        <v>1500</v>
      </c>
      <c r="D137" s="1" t="n">
        <v>6.5</v>
      </c>
      <c r="E137" s="1" t="n">
        <v>6.67</v>
      </c>
      <c r="F137" s="1" t="s">
        <v>10</v>
      </c>
      <c r="G137" s="1" t="n">
        <f aca="false">IF(ISERROR(MATCH(A137,K$1:K$31,0)), "NOT IN REF TABLE", VLOOKUP(A137,K$1:L$31,2,0))</f>
        <v>2.06</v>
      </c>
      <c r="H137" s="2" t="n">
        <f aca="false">D137/G137</f>
        <v>3.15533980582524</v>
      </c>
    </row>
    <row r="138" customFormat="false" ht="15" hidden="false" customHeight="false" outlineLevel="0" collapsed="false">
      <c r="A138" s="1" t="s">
        <v>37</v>
      </c>
      <c r="B138" s="1" t="str">
        <f aca="false">IF(C138=25,"Lower",IF(C138=1500,"Upper",IF(AND(C138&gt;150, C138&lt;180),"mono",IF(AND(C138&gt;310, C138&lt;350),"di",IF(AND(C138&gt;510, C138&lt;550),"tri",IF(AND(C138&gt;680, C138&lt;750),"quad",IF(AND(C138&gt;900, C138&lt;950),"pent","OTHER")))))))</f>
        <v>Lower</v>
      </c>
      <c r="C138" s="1" t="n">
        <v>25</v>
      </c>
      <c r="D138" s="1" t="n">
        <v>5.66</v>
      </c>
      <c r="E138" s="1" t="n">
        <v>348</v>
      </c>
      <c r="F138" s="1" t="s">
        <v>10</v>
      </c>
      <c r="G138" s="1" t="n">
        <f aca="false">IF(ISERROR(MATCH(A138,K$1:K$31,0)), "NOT IN REF TABLE", VLOOKUP(A138,K$1:L$31,2,0))</f>
        <v>7.28</v>
      </c>
      <c r="H138" s="2" t="n">
        <f aca="false">D138/G138</f>
        <v>0.777472527472527</v>
      </c>
    </row>
    <row r="139" customFormat="false" ht="15" hidden="false" customHeight="false" outlineLevel="0" collapsed="false">
      <c r="A139" s="1" t="s">
        <v>37</v>
      </c>
      <c r="B139" s="1" t="str">
        <f aca="false">IF(C139=25,"Lower",IF(C139=1500,"Upper",IF(AND(C139&gt;150, C139&lt;180),"mono",IF(AND(C139&gt;310, C139&lt;350),"di",IF(AND(C139&gt;510, C139&lt;550),"tri",IF(AND(C139&gt;680, C139&lt;750),"quad",IF(AND(C139&gt;900, C139&lt;950),"pent","OTHER")))))))</f>
        <v>mono</v>
      </c>
      <c r="C139" s="1" t="n">
        <v>167</v>
      </c>
      <c r="D139" s="1" t="n">
        <v>2.83</v>
      </c>
      <c r="E139" s="1" t="n">
        <v>26.1</v>
      </c>
      <c r="F139" s="1" t="n">
        <v>38.86</v>
      </c>
      <c r="G139" s="1" t="n">
        <f aca="false">IF(ISERROR(MATCH(A139,K$1:K$31,0)), "NOT IN REF TABLE", VLOOKUP(A139,K$1:L$31,2,0))</f>
        <v>7.28</v>
      </c>
      <c r="H139" s="2" t="n">
        <f aca="false">D139/G139</f>
        <v>0.388736263736264</v>
      </c>
    </row>
    <row r="140" customFormat="false" ht="15" hidden="false" customHeight="false" outlineLevel="0" collapsed="false">
      <c r="A140" s="1" t="s">
        <v>37</v>
      </c>
      <c r="B140" s="1" t="str">
        <f aca="false">IF(C140=25,"Lower",IF(C140=1500,"Upper",IF(AND(C140&gt;150, C140&lt;180),"mono",IF(AND(C140&gt;310, C140&lt;350),"di",IF(AND(C140&gt;510, C140&lt;550),"tri",IF(AND(C140&gt;680, C140&lt;750),"quad",IF(AND(C140&gt;900, C140&lt;950),"pent","OTHER")))))))</f>
        <v>di</v>
      </c>
      <c r="C140" s="1" t="n">
        <v>332</v>
      </c>
      <c r="D140" s="1" t="n">
        <v>2.22</v>
      </c>
      <c r="E140" s="1" t="n">
        <v>10.3</v>
      </c>
      <c r="F140" s="1" t="n">
        <v>30.49</v>
      </c>
      <c r="G140" s="1" t="n">
        <f aca="false">IF(ISERROR(MATCH(A140,K$1:K$31,0)), "NOT IN REF TABLE", VLOOKUP(A140,K$1:L$31,2,0))</f>
        <v>7.28</v>
      </c>
      <c r="H140" s="2" t="n">
        <f aca="false">D140/G140</f>
        <v>0.304945054945055</v>
      </c>
    </row>
    <row r="141" customFormat="false" ht="15" hidden="false" customHeight="false" outlineLevel="0" collapsed="false">
      <c r="A141" s="1" t="s">
        <v>37</v>
      </c>
      <c r="B141" s="1" t="str">
        <f aca="false">IF(C141=25,"Lower",IF(C141=1500,"Upper",IF(AND(C141&gt;150, C141&lt;180),"mono",IF(AND(C141&gt;310, C141&lt;350),"di",IF(AND(C141&gt;510, C141&lt;550),"tri",IF(AND(C141&gt;680, C141&lt;750),"quad",IF(AND(C141&gt;900, C141&lt;950),"pent","OTHER")))))))</f>
        <v>tri</v>
      </c>
      <c r="C141" s="1" t="n">
        <v>538</v>
      </c>
      <c r="D141" s="1" t="n">
        <v>1.41</v>
      </c>
      <c r="E141" s="1" t="n">
        <v>4.03</v>
      </c>
      <c r="F141" s="1" t="n">
        <v>19.35</v>
      </c>
      <c r="G141" s="1" t="n">
        <f aca="false">IF(ISERROR(MATCH(A141,K$1:K$31,0)), "NOT IN REF TABLE", VLOOKUP(A141,K$1:L$31,2,0))</f>
        <v>7.28</v>
      </c>
      <c r="H141" s="2" t="n">
        <f aca="false">D141/G141</f>
        <v>0.193681318681319</v>
      </c>
    </row>
    <row r="142" customFormat="false" ht="15" hidden="false" customHeight="false" outlineLevel="0" collapsed="false">
      <c r="A142" s="1" t="s">
        <v>37</v>
      </c>
      <c r="B142" s="1" t="str">
        <f aca="false">IF(C142=25,"Lower",IF(C142=1500,"Upper",IF(AND(C142&gt;150, C142&lt;180),"mono",IF(AND(C142&gt;310, C142&lt;350),"di",IF(AND(C142&gt;510, C142&lt;550),"tri",IF(AND(C142&gt;680, C142&lt;750),"quad",IF(AND(C142&gt;900, C142&lt;950),"pent","OTHER")))))))</f>
        <v>quad</v>
      </c>
      <c r="C142" s="1" t="n">
        <v>712</v>
      </c>
      <c r="D142" s="1" t="n">
        <v>0.823</v>
      </c>
      <c r="E142" s="1" t="n">
        <v>1.78</v>
      </c>
      <c r="F142" s="1" t="n">
        <v>11.3</v>
      </c>
      <c r="G142" s="1" t="n">
        <f aca="false">IF(ISERROR(MATCH(A142,K$1:K$31,0)), "NOT IN REF TABLE", VLOOKUP(A142,K$1:L$31,2,0))</f>
        <v>7.28</v>
      </c>
      <c r="H142" s="2" t="n">
        <f aca="false">D142/G142</f>
        <v>0.113049450549451</v>
      </c>
    </row>
    <row r="143" customFormat="false" ht="15" hidden="false" customHeight="false" outlineLevel="0" collapsed="false">
      <c r="A143" s="1" t="s">
        <v>37</v>
      </c>
      <c r="B143" s="1" t="str">
        <f aca="false">IF(C143=25,"Lower",IF(C143=1500,"Upper",IF(AND(C143&gt;150, C143&lt;180),"mono",IF(AND(C143&gt;310, C143&lt;350),"di",IF(AND(C143&gt;510, C143&lt;550),"tri",IF(AND(C143&gt;680, C143&lt;750),"quad",IF(AND(C143&gt;900, C143&lt;950),"pent","OTHER")))))))</f>
        <v>Upper</v>
      </c>
      <c r="C143" s="1" t="n">
        <v>1500</v>
      </c>
      <c r="D143" s="1" t="n">
        <v>6.5</v>
      </c>
      <c r="E143" s="1" t="n">
        <v>6.67</v>
      </c>
      <c r="F143" s="1" t="s">
        <v>10</v>
      </c>
      <c r="G143" s="1" t="n">
        <f aca="false">IF(ISERROR(MATCH(A143,K$1:K$31,0)), "NOT IN REF TABLE", VLOOKUP(A143,K$1:L$31,2,0))</f>
        <v>7.28</v>
      </c>
      <c r="H143" s="2" t="n">
        <f aca="false">D143/G143</f>
        <v>0.892857142857143</v>
      </c>
    </row>
    <row r="144" customFormat="false" ht="15" hidden="false" customHeight="false" outlineLevel="0" collapsed="false">
      <c r="A144" s="1" t="s">
        <v>38</v>
      </c>
      <c r="B144" s="1" t="str">
        <f aca="false">IF(C144=25,"Lower",IF(C144=1500,"Upper",IF(AND(C144&gt;150, C144&lt;180),"mono",IF(AND(C144&gt;310, C144&lt;350),"di",IF(AND(C144&gt;510, C144&lt;550),"tri",IF(AND(C144&gt;680, C144&lt;750),"quad",IF(AND(C144&gt;900, C144&lt;950),"pent","OTHER")))))))</f>
        <v>Lower</v>
      </c>
      <c r="C144" s="1" t="n">
        <v>25</v>
      </c>
      <c r="D144" s="1" t="n">
        <v>5.69</v>
      </c>
      <c r="E144" s="1" t="n">
        <v>350</v>
      </c>
      <c r="F144" s="1" t="s">
        <v>10</v>
      </c>
      <c r="G144" s="1" t="n">
        <f aca="false">IF(ISERROR(MATCH(A144,K$1:K$31,0)), "NOT IN REF TABLE", VLOOKUP(A144,K$1:L$31,2,0))</f>
        <v>12</v>
      </c>
      <c r="H144" s="2" t="n">
        <f aca="false">D144/G144</f>
        <v>0.474166666666667</v>
      </c>
    </row>
    <row r="145" customFormat="false" ht="15" hidden="false" customHeight="false" outlineLevel="0" collapsed="false">
      <c r="A145" s="1" t="s">
        <v>38</v>
      </c>
      <c r="B145" s="1" t="str">
        <f aca="false">IF(C145=25,"Lower",IF(C145=1500,"Upper",IF(AND(C145&gt;150, C145&lt;180),"mono",IF(AND(C145&gt;310, C145&lt;350),"di",IF(AND(C145&gt;510, C145&lt;550),"tri",IF(AND(C145&gt;680, C145&lt;750),"quad",IF(AND(C145&gt;900, C145&lt;950),"pent","OTHER")))))))</f>
        <v>mono</v>
      </c>
      <c r="C145" s="1" t="n">
        <v>168</v>
      </c>
      <c r="D145" s="1" t="n">
        <v>6.12</v>
      </c>
      <c r="E145" s="1" t="n">
        <v>56</v>
      </c>
      <c r="F145" s="1" t="n">
        <v>50.79</v>
      </c>
      <c r="G145" s="1" t="n">
        <f aca="false">IF(ISERROR(MATCH(A145,K$1:K$31,0)), "NOT IN REF TABLE", VLOOKUP(A145,K$1:L$31,2,0))</f>
        <v>12</v>
      </c>
      <c r="H145" s="2" t="n">
        <f aca="false">D145/G145</f>
        <v>0.51</v>
      </c>
    </row>
    <row r="146" customFormat="false" ht="15" hidden="false" customHeight="false" outlineLevel="0" collapsed="false">
      <c r="A146" s="1" t="s">
        <v>38</v>
      </c>
      <c r="B146" s="1" t="str">
        <f aca="false">IF(C146=25,"Lower",IF(C146=1500,"Upper",IF(AND(C146&gt;150, C146&lt;180),"mono",IF(AND(C146&gt;310, C146&lt;350),"di",IF(AND(C146&gt;510, C146&lt;550),"tri",IF(AND(C146&gt;680, C146&lt;750),"quad",IF(AND(C146&gt;900, C146&lt;950),"pent","OTHER")))))))</f>
        <v>di</v>
      </c>
      <c r="C146" s="1" t="n">
        <v>322</v>
      </c>
      <c r="D146" s="1" t="n">
        <v>3.75</v>
      </c>
      <c r="E146" s="1" t="n">
        <v>17.9</v>
      </c>
      <c r="F146" s="1" t="n">
        <v>31.14</v>
      </c>
      <c r="G146" s="1" t="n">
        <f aca="false">IF(ISERROR(MATCH(A146,K$1:K$31,0)), "NOT IN REF TABLE", VLOOKUP(A146,K$1:L$31,2,0))</f>
        <v>12</v>
      </c>
      <c r="H146" s="2" t="n">
        <f aca="false">D146/G146</f>
        <v>0.3125</v>
      </c>
    </row>
    <row r="147" customFormat="false" ht="15" hidden="false" customHeight="false" outlineLevel="0" collapsed="false">
      <c r="A147" s="1" t="s">
        <v>38</v>
      </c>
      <c r="B147" s="1" t="str">
        <f aca="false">IF(C147=25,"Lower",IF(C147=1500,"Upper",IF(AND(C147&gt;150, C147&lt;180),"mono",IF(AND(C147&gt;310, C147&lt;350),"di",IF(AND(C147&gt;510, C147&lt;550),"tri",IF(AND(C147&gt;680, C147&lt;750),"quad",IF(AND(C147&gt;900, C147&lt;950),"pent","OTHER")))))))</f>
        <v>tri</v>
      </c>
      <c r="C147" s="1" t="n">
        <v>524</v>
      </c>
      <c r="D147" s="1" t="n">
        <v>2.18</v>
      </c>
      <c r="E147" s="1" t="n">
        <v>6.39</v>
      </c>
      <c r="F147" s="1" t="n">
        <v>18.07</v>
      </c>
      <c r="G147" s="1" t="n">
        <f aca="false">IF(ISERROR(MATCH(A147,K$1:K$31,0)), "NOT IN REF TABLE", VLOOKUP(A147,K$1:L$31,2,0))</f>
        <v>12</v>
      </c>
      <c r="H147" s="2" t="n">
        <f aca="false">D147/G147</f>
        <v>0.181666666666667</v>
      </c>
    </row>
    <row r="148" customFormat="false" ht="15" hidden="false" customHeight="false" outlineLevel="0" collapsed="false">
      <c r="A148" s="1" t="s">
        <v>38</v>
      </c>
      <c r="B148" s="1" t="str">
        <f aca="false">IF(C148=25,"Lower",IF(C148=1500,"Upper",IF(AND(C148&gt;150, C148&lt;180),"mono",IF(AND(C148&gt;310, C148&lt;350),"di",IF(AND(C148&gt;510, C148&lt;550),"tri",IF(AND(C148&gt;680, C148&lt;750),"quad",IF(AND(C148&gt;900, C148&lt;950),"pent","OTHER")))))))</f>
        <v>Upper</v>
      </c>
      <c r="C148" s="1" t="n">
        <v>1500</v>
      </c>
      <c r="D148" s="1" t="n">
        <v>6.5</v>
      </c>
      <c r="E148" s="1" t="n">
        <v>6.67</v>
      </c>
      <c r="F148" s="1" t="s">
        <v>10</v>
      </c>
      <c r="G148" s="1" t="n">
        <f aca="false">IF(ISERROR(MATCH(A148,K$1:K$31,0)), "NOT IN REF TABLE", VLOOKUP(A148,K$1:L$31,2,0))</f>
        <v>12</v>
      </c>
      <c r="H148" s="2" t="n">
        <f aca="false">D148/G148</f>
        <v>0.541666666666667</v>
      </c>
    </row>
    <row r="149" customFormat="false" ht="15" hidden="false" customHeight="false" outlineLevel="0" collapsed="false">
      <c r="A149" s="1" t="s">
        <v>39</v>
      </c>
      <c r="B149" s="1" t="str">
        <f aca="false">IF(C149=25,"Lower",IF(C149=1500,"Upper",IF(AND(C149&gt;150, C149&lt;180),"mono",IF(AND(C149&gt;310, C149&lt;350),"di",IF(AND(C149&gt;510, C149&lt;550),"tri",IF(AND(C149&gt;680, C149&lt;750),"quad",IF(AND(C149&gt;900, C149&lt;950),"pent","OTHER")))))))</f>
        <v>Lower</v>
      </c>
      <c r="C149" s="1" t="n">
        <v>25</v>
      </c>
      <c r="D149" s="1" t="n">
        <v>5.95</v>
      </c>
      <c r="E149" s="1" t="n">
        <v>366</v>
      </c>
      <c r="F149" s="1" t="s">
        <v>10</v>
      </c>
      <c r="G149" s="1" t="n">
        <f aca="false">IF(ISERROR(MATCH(A149,K$1:K$31,0)), "NOT IN REF TABLE", VLOOKUP(A149,K$1:L$31,2,0))</f>
        <v>7.09</v>
      </c>
      <c r="H149" s="2" t="n">
        <f aca="false">D149/G149</f>
        <v>0.839210155148096</v>
      </c>
    </row>
    <row r="150" customFormat="false" ht="15" hidden="false" customHeight="false" outlineLevel="0" collapsed="false">
      <c r="A150" s="1" t="s">
        <v>39</v>
      </c>
      <c r="B150" s="1" t="str">
        <f aca="false">IF(C150=25,"Lower",IF(C150=1500,"Upper",IF(AND(C150&gt;150, C150&lt;180),"mono",IF(AND(C150&gt;310, C150&lt;350),"di",IF(AND(C150&gt;510, C150&lt;550),"tri",IF(AND(C150&gt;680, C150&lt;750),"quad",IF(AND(C150&gt;900, C150&lt;950),"pent","OTHER")))))))</f>
        <v>mono</v>
      </c>
      <c r="C150" s="1" t="n">
        <v>169</v>
      </c>
      <c r="D150" s="1" t="n">
        <v>3.38</v>
      </c>
      <c r="E150" s="1" t="n">
        <v>30.7</v>
      </c>
      <c r="F150" s="1" t="n">
        <v>47.64</v>
      </c>
      <c r="G150" s="1" t="n">
        <f aca="false">IF(ISERROR(MATCH(A150,K$1:K$31,0)), "NOT IN REF TABLE", VLOOKUP(A150,K$1:L$31,2,0))</f>
        <v>7.09</v>
      </c>
      <c r="H150" s="2" t="n">
        <f aca="false">D150/G150</f>
        <v>0.47672778561354</v>
      </c>
    </row>
    <row r="151" customFormat="false" ht="15" hidden="false" customHeight="false" outlineLevel="0" collapsed="false">
      <c r="A151" s="1" t="s">
        <v>39</v>
      </c>
      <c r="B151" s="1" t="str">
        <f aca="false">IF(C151=25,"Lower",IF(C151=1500,"Upper",IF(AND(C151&gt;150, C151&lt;180),"mono",IF(AND(C151&gt;310, C151&lt;350),"di",IF(AND(C151&gt;510, C151&lt;550),"tri",IF(AND(C151&gt;680, C151&lt;750),"quad",IF(AND(C151&gt;900, C151&lt;950),"pent","OTHER")))))))</f>
        <v>di</v>
      </c>
      <c r="C151" s="1" t="n">
        <v>332</v>
      </c>
      <c r="D151" s="1" t="n">
        <v>2.48</v>
      </c>
      <c r="E151" s="1" t="n">
        <v>11.5</v>
      </c>
      <c r="F151" s="1" t="n">
        <v>34.93</v>
      </c>
      <c r="G151" s="1" t="n">
        <f aca="false">IF(ISERROR(MATCH(A151,K$1:K$31,0)), "NOT IN REF TABLE", VLOOKUP(A151,K$1:L$31,2,0))</f>
        <v>7.09</v>
      </c>
      <c r="H151" s="2" t="n">
        <f aca="false">D151/G151</f>
        <v>0.349788434414669</v>
      </c>
    </row>
    <row r="152" customFormat="false" ht="15" hidden="false" customHeight="false" outlineLevel="0" collapsed="false">
      <c r="A152" s="1" t="s">
        <v>39</v>
      </c>
      <c r="B152" s="1" t="str">
        <f aca="false">IF(C152=25,"Lower",IF(C152=1500,"Upper",IF(AND(C152&gt;150, C152&lt;180),"mono",IF(AND(C152&gt;310, C152&lt;350),"di",IF(AND(C152&gt;510, C152&lt;550),"tri",IF(AND(C152&gt;680, C152&lt;750),"quad",IF(AND(C152&gt;900, C152&lt;950),"pent","OTHER")))))))</f>
        <v>tri</v>
      </c>
      <c r="C152" s="1" t="n">
        <v>513</v>
      </c>
      <c r="D152" s="1" t="n">
        <v>1.24</v>
      </c>
      <c r="E152" s="1" t="n">
        <v>3.71</v>
      </c>
      <c r="F152" s="1" t="n">
        <v>17.43</v>
      </c>
      <c r="G152" s="1" t="n">
        <f aca="false">IF(ISERROR(MATCH(A152,K$1:K$31,0)), "NOT IN REF TABLE", VLOOKUP(A152,K$1:L$31,2,0))</f>
        <v>7.09</v>
      </c>
      <c r="H152" s="2" t="n">
        <f aca="false">D152/G152</f>
        <v>0.174894217207334</v>
      </c>
    </row>
    <row r="153" customFormat="false" ht="15" hidden="false" customHeight="false" outlineLevel="0" collapsed="false">
      <c r="A153" s="1" t="s">
        <v>39</v>
      </c>
      <c r="B153" s="1" t="str">
        <f aca="false">IF(C153=25,"Lower",IF(C153=1500,"Upper",IF(AND(C153&gt;150, C153&lt;180),"mono",IF(AND(C153&gt;310, C153&lt;350),"di",IF(AND(C153&gt;510, C153&lt;550),"tri",IF(AND(C153&gt;680, C153&lt;750),"quad",IF(AND(C153&gt;900, C153&lt;950),"pent","OTHER")))))))</f>
        <v>Upper</v>
      </c>
      <c r="C153" s="1" t="n">
        <v>1500</v>
      </c>
      <c r="D153" s="1" t="n">
        <v>6.5</v>
      </c>
      <c r="E153" s="1" t="n">
        <v>6.67</v>
      </c>
      <c r="F153" s="1" t="s">
        <v>10</v>
      </c>
      <c r="G153" s="1" t="n">
        <f aca="false">IF(ISERROR(MATCH(A153,K$1:K$31,0)), "NOT IN REF TABLE", VLOOKUP(A153,K$1:L$31,2,0))</f>
        <v>7.09</v>
      </c>
      <c r="H153" s="2" t="n">
        <f aca="false">D153/G153</f>
        <v>0.916784203102962</v>
      </c>
    </row>
  </sheetData>
  <autoFilter ref="A1:H1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O25" activeCellId="0" sqref="O25"/>
    </sheetView>
  </sheetViews>
  <sheetFormatPr defaultRowHeight="15"/>
  <cols>
    <col collapsed="false" hidden="false" max="1" min="1" style="1" width="9.97959183673469"/>
    <col collapsed="false" hidden="false" max="2" min="2" style="1" width="15.265306122449"/>
    <col collapsed="false" hidden="false" max="3" min="3" style="2" width="20.1836734693878"/>
    <col collapsed="false" hidden="false" max="1025" min="4" style="0" width="11.520408163265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7</v>
      </c>
      <c r="F1" s="0" t="s">
        <v>1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</row>
    <row r="2" customFormat="false" ht="15" hidden="false" customHeight="false" outlineLevel="0" collapsed="false">
      <c r="A2" s="1" t="s">
        <v>13</v>
      </c>
      <c r="B2" s="1" t="s">
        <v>40</v>
      </c>
      <c r="C2" s="2" t="n">
        <v>0.252818035426731</v>
      </c>
      <c r="F2" s="0" t="s">
        <v>40</v>
      </c>
      <c r="G2" s="0" t="s">
        <v>41</v>
      </c>
      <c r="H2" s="0" t="s">
        <v>41</v>
      </c>
      <c r="I2" s="0" t="s">
        <v>41</v>
      </c>
      <c r="J2" s="0" t="n">
        <v>0.2528</v>
      </c>
      <c r="K2" s="0" t="s">
        <v>41</v>
      </c>
      <c r="L2" s="0" t="n">
        <v>0.2591</v>
      </c>
      <c r="M2" s="0" t="s">
        <v>41</v>
      </c>
      <c r="N2" s="0" t="n">
        <v>0.205</v>
      </c>
      <c r="O2" s="0" t="n">
        <v>0.0482</v>
      </c>
      <c r="P2" s="0" t="n">
        <v>0.2335</v>
      </c>
      <c r="Q2" s="0" t="s">
        <v>41</v>
      </c>
      <c r="R2" s="0" t="n">
        <v>0.2839</v>
      </c>
      <c r="S2" s="0" t="n">
        <v>0.3514</v>
      </c>
      <c r="T2" s="0" t="n">
        <v>0.3134</v>
      </c>
      <c r="U2" s="0" t="n">
        <v>0.2614</v>
      </c>
      <c r="V2" s="0" t="n">
        <v>0.3276</v>
      </c>
      <c r="W2" s="0" t="n">
        <v>0.2665</v>
      </c>
      <c r="X2" s="0" t="n">
        <v>0.2778</v>
      </c>
      <c r="Y2" s="0" t="n">
        <v>0.3437</v>
      </c>
      <c r="Z2" s="0" t="n">
        <v>0.2894</v>
      </c>
      <c r="AA2" s="0" t="n">
        <v>0.23</v>
      </c>
      <c r="AB2" s="0" t="n">
        <v>0.2744</v>
      </c>
      <c r="AC2" s="0" t="n">
        <v>0.2864</v>
      </c>
      <c r="AD2" s="0" t="n">
        <v>0.2641</v>
      </c>
      <c r="AE2" s="0" t="n">
        <v>0.2689</v>
      </c>
      <c r="AF2" s="0" t="n">
        <v>0.3014</v>
      </c>
      <c r="AG2" s="0" t="n">
        <v>0.1888</v>
      </c>
      <c r="AH2" s="0" t="n">
        <v>0.3049</v>
      </c>
      <c r="AI2" s="0" t="n">
        <v>0.3125</v>
      </c>
      <c r="AJ2" s="0" t="n">
        <v>0.3498</v>
      </c>
    </row>
    <row r="3" customFormat="false" ht="15" hidden="false" customHeight="false" outlineLevel="0" collapsed="false">
      <c r="A3" s="1" t="s">
        <v>15</v>
      </c>
      <c r="B3" s="1" t="s">
        <v>40</v>
      </c>
      <c r="C3" s="2" t="n">
        <v>0.259067357512953</v>
      </c>
      <c r="F3" s="0" t="s">
        <v>42</v>
      </c>
      <c r="G3" s="0" t="n">
        <v>1</v>
      </c>
      <c r="H3" s="0" t="n">
        <v>1</v>
      </c>
      <c r="I3" s="0" t="n">
        <v>1</v>
      </c>
      <c r="J3" s="0" t="n">
        <v>0.7085</v>
      </c>
      <c r="K3" s="0" t="n">
        <v>1</v>
      </c>
      <c r="L3" s="0" t="n">
        <v>0.7124</v>
      </c>
      <c r="M3" s="0" t="n">
        <v>0.9189</v>
      </c>
      <c r="N3" s="0" t="n">
        <v>0.8</v>
      </c>
      <c r="O3" s="0" t="n">
        <v>0.949</v>
      </c>
      <c r="P3" s="0" t="n">
        <v>0.7004</v>
      </c>
      <c r="Q3" s="0" t="n">
        <v>1</v>
      </c>
      <c r="R3" s="0" t="n">
        <v>0.6158</v>
      </c>
      <c r="S3" s="0" t="n">
        <v>0.4514</v>
      </c>
      <c r="T3" s="0" t="n">
        <v>0.4459</v>
      </c>
      <c r="U3" s="0" t="n">
        <v>0.5614</v>
      </c>
      <c r="V3" s="0" t="n">
        <v>0.5</v>
      </c>
      <c r="W3" s="0" t="n">
        <v>0.5</v>
      </c>
      <c r="X3" s="0" t="n">
        <v>0.5792</v>
      </c>
      <c r="Y3" s="0" t="n">
        <v>0.4195</v>
      </c>
      <c r="Z3" s="0" t="n">
        <v>0.321</v>
      </c>
      <c r="AA3" s="0" t="n">
        <v>0.4454</v>
      </c>
      <c r="AB3" s="0" t="n">
        <v>0.5349</v>
      </c>
      <c r="AC3" s="0" t="n">
        <v>0.432</v>
      </c>
      <c r="AD3" s="0" t="n">
        <v>0.4577</v>
      </c>
      <c r="AE3" s="0" t="n">
        <v>0.2641</v>
      </c>
      <c r="AF3" s="0" t="n">
        <v>0.4106</v>
      </c>
      <c r="AG3" s="0" t="n">
        <v>0.7476</v>
      </c>
      <c r="AH3" s="0" t="n">
        <v>0.3887</v>
      </c>
      <c r="AI3" s="0" t="n">
        <v>0.51</v>
      </c>
      <c r="AJ3" s="0" t="n">
        <v>0.4767</v>
      </c>
    </row>
    <row r="4" customFormat="false" ht="15" hidden="false" customHeight="false" outlineLevel="0" collapsed="false">
      <c r="A4" s="1" t="s">
        <v>17</v>
      </c>
      <c r="B4" s="1" t="s">
        <v>40</v>
      </c>
      <c r="C4" s="2" t="n">
        <v>0.205</v>
      </c>
      <c r="F4" s="0" t="s">
        <v>43</v>
      </c>
      <c r="G4" s="0" t="s">
        <v>41</v>
      </c>
      <c r="H4" s="0" t="s">
        <v>41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 t="s">
        <v>41</v>
      </c>
      <c r="X4" s="0" t="s">
        <v>41</v>
      </c>
      <c r="Y4" s="0" t="s">
        <v>41</v>
      </c>
      <c r="Z4" s="0" t="s">
        <v>41</v>
      </c>
      <c r="AA4" s="0" t="s">
        <v>41</v>
      </c>
      <c r="AB4" s="0" t="s">
        <v>41</v>
      </c>
      <c r="AC4" s="0" t="s">
        <v>41</v>
      </c>
      <c r="AD4" s="0" t="n">
        <v>0.0467</v>
      </c>
      <c r="AE4" s="0" t="n">
        <v>0.134</v>
      </c>
      <c r="AF4" s="0" t="s">
        <v>41</v>
      </c>
      <c r="AG4" s="0" t="s">
        <v>41</v>
      </c>
      <c r="AH4" s="0" t="s">
        <v>41</v>
      </c>
      <c r="AI4" s="0" t="s">
        <v>41</v>
      </c>
      <c r="AJ4" s="0" t="s">
        <v>41</v>
      </c>
    </row>
    <row r="5" customFormat="false" ht="15" hidden="false" customHeight="false" outlineLevel="0" collapsed="false">
      <c r="A5" s="1" t="s">
        <v>18</v>
      </c>
      <c r="B5" s="1" t="s">
        <v>40</v>
      </c>
      <c r="C5" s="2" t="n">
        <v>0.0482352941176471</v>
      </c>
      <c r="F5" s="0" t="s">
        <v>44</v>
      </c>
      <c r="G5" s="0" t="s">
        <v>41</v>
      </c>
      <c r="H5" s="0" t="s">
        <v>41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 t="s">
        <v>41</v>
      </c>
      <c r="S5" s="0" t="s">
        <v>41</v>
      </c>
      <c r="T5" s="0" t="s">
        <v>41</v>
      </c>
      <c r="U5" s="0" t="n">
        <v>0.0601</v>
      </c>
      <c r="V5" s="0" t="s">
        <v>41</v>
      </c>
      <c r="W5" s="0" t="n">
        <v>0.0748</v>
      </c>
      <c r="X5" s="0" t="s">
        <v>41</v>
      </c>
      <c r="Y5" s="0" t="s">
        <v>41</v>
      </c>
      <c r="Z5" s="0" t="n">
        <v>0.1077</v>
      </c>
      <c r="AA5" s="0" t="n">
        <v>0.1013</v>
      </c>
      <c r="AB5" s="0" t="n">
        <v>0.0672</v>
      </c>
      <c r="AC5" s="0" t="n">
        <v>0.1066</v>
      </c>
      <c r="AD5" s="0" t="n">
        <v>0.0824</v>
      </c>
      <c r="AE5" s="0" t="n">
        <v>0.1476</v>
      </c>
      <c r="AF5" s="0" t="n">
        <v>0.1014</v>
      </c>
      <c r="AG5" s="0" t="s">
        <v>41</v>
      </c>
      <c r="AH5" s="0" t="n">
        <v>0.113</v>
      </c>
      <c r="AI5" s="0" t="s">
        <v>41</v>
      </c>
      <c r="AJ5" s="0" t="s">
        <v>41</v>
      </c>
    </row>
    <row r="6" customFormat="false" ht="15" hidden="false" customHeight="false" outlineLevel="0" collapsed="false">
      <c r="A6" s="1" t="s">
        <v>19</v>
      </c>
      <c r="B6" s="1" t="s">
        <v>40</v>
      </c>
      <c r="C6" s="2" t="n">
        <v>0.233480176211454</v>
      </c>
      <c r="F6" s="0" t="s">
        <v>45</v>
      </c>
      <c r="G6" s="0" t="s">
        <v>41</v>
      </c>
      <c r="H6" s="0" t="s">
        <v>41</v>
      </c>
      <c r="I6" s="0" t="s">
        <v>41</v>
      </c>
      <c r="J6" s="0" t="n">
        <v>0.0399</v>
      </c>
      <c r="K6" s="0" t="s">
        <v>41</v>
      </c>
      <c r="L6" s="0" t="n">
        <v>0.0298</v>
      </c>
      <c r="M6" s="0" t="s">
        <v>41</v>
      </c>
      <c r="N6" s="0" t="s">
        <v>41</v>
      </c>
      <c r="O6" s="0" t="s">
        <v>41</v>
      </c>
      <c r="P6" s="0" t="n">
        <v>0.0621</v>
      </c>
      <c r="Q6" s="0" t="s">
        <v>41</v>
      </c>
      <c r="R6" s="0" t="n">
        <v>0.101</v>
      </c>
      <c r="S6" s="0" t="n">
        <v>0.1981</v>
      </c>
      <c r="T6" s="0" t="n">
        <v>0.2416</v>
      </c>
      <c r="U6" s="0" t="n">
        <v>0.1096</v>
      </c>
      <c r="V6" s="0" t="n">
        <v>0.1724</v>
      </c>
      <c r="W6" s="0" t="n">
        <v>0.1579</v>
      </c>
      <c r="X6" s="0" t="n">
        <v>0.1431</v>
      </c>
      <c r="Y6" s="0" t="n">
        <v>0.2368</v>
      </c>
      <c r="Z6" s="0" t="n">
        <v>0.1797</v>
      </c>
      <c r="AA6" s="0" t="n">
        <v>0.1421</v>
      </c>
      <c r="AB6" s="0" t="n">
        <v>0.1235</v>
      </c>
      <c r="AC6" s="0" t="n">
        <v>0.176</v>
      </c>
      <c r="AD6" s="0" t="n">
        <v>0.1468</v>
      </c>
      <c r="AE6" s="0" t="n">
        <v>0.1883</v>
      </c>
      <c r="AF6" s="0" t="n">
        <v>0.1858</v>
      </c>
      <c r="AG6" s="0" t="n">
        <v>0.0631</v>
      </c>
      <c r="AH6" s="0" t="n">
        <v>0.1937</v>
      </c>
      <c r="AI6" s="0" t="n">
        <v>0.1817</v>
      </c>
      <c r="AJ6" s="0" t="n">
        <v>0.1749</v>
      </c>
    </row>
    <row r="7" customFormat="false" ht="15" hidden="false" customHeight="false" outlineLevel="0" collapsed="false">
      <c r="A7" s="1" t="s">
        <v>21</v>
      </c>
      <c r="B7" s="1" t="s">
        <v>40</v>
      </c>
      <c r="C7" s="2" t="n">
        <v>0.283884738527215</v>
      </c>
    </row>
    <row r="8" customFormat="false" ht="15" hidden="false" customHeight="false" outlineLevel="0" collapsed="false">
      <c r="A8" s="1" t="s">
        <v>22</v>
      </c>
      <c r="B8" s="1" t="s">
        <v>40</v>
      </c>
      <c r="C8" s="2" t="n">
        <v>0.351401869158878</v>
      </c>
      <c r="G8" s="0" t="e">
        <f aca="false">G3/G2</f>
        <v>#VALUE!</v>
      </c>
      <c r="H8" s="0" t="e">
        <f aca="false">H3/H2</f>
        <v>#VALUE!</v>
      </c>
      <c r="I8" s="0" t="e">
        <f aca="false">I3/I2</f>
        <v>#VALUE!</v>
      </c>
      <c r="J8" s="0" t="n">
        <f aca="false">J3/J2</f>
        <v>2.80261075949367</v>
      </c>
      <c r="K8" s="0" t="e">
        <f aca="false">K3/K2</f>
        <v>#VALUE!</v>
      </c>
      <c r="L8" s="0" t="n">
        <f aca="false">L3/L2</f>
        <v>2.74951756078734</v>
      </c>
      <c r="M8" s="0" t="e">
        <f aca="false">M3/M2</f>
        <v>#VALUE!</v>
      </c>
      <c r="N8" s="0" t="n">
        <f aca="false">N3/N2</f>
        <v>3.90243902439024</v>
      </c>
      <c r="O8" s="0" t="n">
        <f aca="false">O3/O2</f>
        <v>19.6887966804979</v>
      </c>
      <c r="P8" s="0" t="n">
        <f aca="false">P3/P2</f>
        <v>2.99957173447537</v>
      </c>
      <c r="Q8" s="0" t="e">
        <f aca="false">Q3/Q2</f>
        <v>#VALUE!</v>
      </c>
      <c r="R8" s="0" t="n">
        <f aca="false">R3/R2</f>
        <v>2.16907361747094</v>
      </c>
      <c r="S8" s="0" t="n">
        <f aca="false">S3/S2</f>
        <v>1.28457598178714</v>
      </c>
      <c r="T8" s="0" t="n">
        <f aca="false">T3/T2</f>
        <v>1.42278238672623</v>
      </c>
      <c r="U8" s="0" t="n">
        <f aca="false">U3/U2</f>
        <v>2.14766641162969</v>
      </c>
      <c r="V8" s="0" t="n">
        <f aca="false">V3/V2</f>
        <v>1.52625152625153</v>
      </c>
      <c r="W8" s="0" t="n">
        <f aca="false">W3/W2</f>
        <v>1.87617260787992</v>
      </c>
      <c r="X8" s="0" t="n">
        <f aca="false">X3/X2</f>
        <v>2.0849532037437</v>
      </c>
      <c r="Y8" s="0" t="n">
        <f aca="false">Y3/Y2</f>
        <v>1.22054116962467</v>
      </c>
      <c r="Z8" s="0" t="n">
        <f aca="false">Z3/Z2</f>
        <v>1.10919143054596</v>
      </c>
      <c r="AA8" s="0" t="n">
        <f aca="false">AA3/AA2</f>
        <v>1.93652173913043</v>
      </c>
      <c r="AB8" s="0" t="n">
        <f aca="false">AB3/AB2</f>
        <v>1.94934402332362</v>
      </c>
      <c r="AC8" s="0" t="n">
        <f aca="false">AC3/AC2</f>
        <v>1.50837988826816</v>
      </c>
      <c r="AD8" s="0" t="n">
        <f aca="false">AD3/AD2</f>
        <v>1.73305566073457</v>
      </c>
      <c r="AE8" s="0" t="n">
        <f aca="false">AE3/AE2</f>
        <v>0.98214949795463</v>
      </c>
      <c r="AF8" s="0" t="n">
        <f aca="false">AF3/AF2</f>
        <v>1.36230922362309</v>
      </c>
      <c r="AG8" s="0" t="n">
        <f aca="false">AG3/AG2</f>
        <v>3.95974576271186</v>
      </c>
      <c r="AH8" s="0" t="n">
        <f aca="false">AH3/AH2</f>
        <v>1.27484421121679</v>
      </c>
      <c r="AI8" s="0" t="n">
        <f aca="false">AI3/AI2</f>
        <v>1.632</v>
      </c>
      <c r="AJ8" s="0" t="n">
        <f aca="false">AJ3/AJ2</f>
        <v>1.36277873070326</v>
      </c>
    </row>
    <row r="9" customFormat="false" ht="15" hidden="false" customHeight="false" outlineLevel="0" collapsed="false">
      <c r="A9" s="1" t="s">
        <v>23</v>
      </c>
      <c r="B9" s="1" t="s">
        <v>40</v>
      </c>
      <c r="C9" s="2" t="n">
        <v>0.313419913419913</v>
      </c>
    </row>
    <row r="10" customFormat="false" ht="15" hidden="false" customHeight="false" outlineLevel="0" collapsed="false">
      <c r="A10" s="1" t="s">
        <v>24</v>
      </c>
      <c r="B10" s="1" t="s">
        <v>40</v>
      </c>
      <c r="C10" s="2" t="n">
        <v>0.261428571428571</v>
      </c>
      <c r="F10" s="0" t="s">
        <v>1</v>
      </c>
      <c r="G10" s="0" t="s">
        <v>40</v>
      </c>
      <c r="H10" s="0" t="s">
        <v>42</v>
      </c>
      <c r="I10" s="0" t="s">
        <v>43</v>
      </c>
      <c r="J10" s="0" t="s">
        <v>44</v>
      </c>
      <c r="K10" s="0" t="s">
        <v>45</v>
      </c>
      <c r="L10" s="0" t="s">
        <v>46</v>
      </c>
    </row>
    <row r="11" customFormat="false" ht="15" hidden="false" customHeight="false" outlineLevel="0" collapsed="false">
      <c r="A11" s="1" t="s">
        <v>25</v>
      </c>
      <c r="B11" s="1" t="s">
        <v>40</v>
      </c>
      <c r="C11" s="2" t="n">
        <v>0.327619047619048</v>
      </c>
      <c r="F11" s="0" t="s">
        <v>9</v>
      </c>
      <c r="G11" s="0" t="s">
        <v>41</v>
      </c>
      <c r="H11" s="0" t="n">
        <v>1</v>
      </c>
      <c r="I11" s="0" t="s">
        <v>41</v>
      </c>
      <c r="J11" s="0" t="s">
        <v>41</v>
      </c>
      <c r="K11" s="0" t="s">
        <v>41</v>
      </c>
      <c r="L11" s="0" t="e">
        <f aca="false"/>
        <v>#VALUE!</v>
      </c>
    </row>
    <row r="12" customFormat="false" ht="15" hidden="false" customHeight="false" outlineLevel="0" collapsed="false">
      <c r="A12" s="1" t="s">
        <v>26</v>
      </c>
      <c r="B12" s="1" t="s">
        <v>40</v>
      </c>
      <c r="C12" s="2" t="n">
        <v>0.266541353383459</v>
      </c>
      <c r="F12" s="0" t="s">
        <v>11</v>
      </c>
      <c r="G12" s="0" t="s">
        <v>41</v>
      </c>
      <c r="H12" s="0" t="n">
        <v>1</v>
      </c>
      <c r="I12" s="0" t="s">
        <v>41</v>
      </c>
      <c r="J12" s="0" t="s">
        <v>41</v>
      </c>
      <c r="K12" s="0" t="s">
        <v>41</v>
      </c>
      <c r="L12" s="0" t="e">
        <f aca="false"/>
        <v>#VALUE!</v>
      </c>
    </row>
    <row r="13" customFormat="false" ht="15" hidden="false" customHeight="false" outlineLevel="0" collapsed="false">
      <c r="A13" s="1" t="s">
        <v>27</v>
      </c>
      <c r="B13" s="1" t="s">
        <v>40</v>
      </c>
      <c r="C13" s="2" t="n">
        <v>0.277777777777778</v>
      </c>
      <c r="F13" s="0" t="s">
        <v>12</v>
      </c>
      <c r="G13" s="0" t="s">
        <v>41</v>
      </c>
      <c r="H13" s="0" t="n">
        <v>1</v>
      </c>
      <c r="I13" s="0" t="s">
        <v>41</v>
      </c>
      <c r="J13" s="0" t="s">
        <v>41</v>
      </c>
      <c r="K13" s="0" t="s">
        <v>41</v>
      </c>
      <c r="L13" s="0" t="e">
        <f aca="false"/>
        <v>#VALUE!</v>
      </c>
    </row>
    <row r="14" customFormat="false" ht="15" hidden="false" customHeight="false" outlineLevel="0" collapsed="false">
      <c r="A14" s="1" t="s">
        <v>28</v>
      </c>
      <c r="B14" s="1" t="s">
        <v>40</v>
      </c>
      <c r="C14" s="2" t="n">
        <v>0.343653250773994</v>
      </c>
      <c r="F14" s="0" t="s">
        <v>14</v>
      </c>
      <c r="G14" s="0" t="s">
        <v>41</v>
      </c>
      <c r="H14" s="0" t="n">
        <v>1</v>
      </c>
      <c r="I14" s="0" t="s">
        <v>41</v>
      </c>
      <c r="J14" s="0" t="s">
        <v>41</v>
      </c>
      <c r="K14" s="0" t="s">
        <v>41</v>
      </c>
      <c r="L14" s="0" t="e">
        <f aca="false"/>
        <v>#VALUE!</v>
      </c>
    </row>
    <row r="15" customFormat="false" ht="15" hidden="false" customHeight="false" outlineLevel="0" collapsed="false">
      <c r="A15" s="1" t="s">
        <v>29</v>
      </c>
      <c r="B15" s="1" t="s">
        <v>40</v>
      </c>
      <c r="C15" s="2" t="n">
        <v>0.289437585733882</v>
      </c>
      <c r="F15" s="0" t="s">
        <v>16</v>
      </c>
      <c r="G15" s="0" t="s">
        <v>41</v>
      </c>
      <c r="H15" s="0" t="n">
        <v>0.9189</v>
      </c>
      <c r="I15" s="0" t="s">
        <v>41</v>
      </c>
      <c r="J15" s="0" t="s">
        <v>41</v>
      </c>
      <c r="K15" s="0" t="s">
        <v>41</v>
      </c>
      <c r="L15" s="0" t="e">
        <f aca="false"/>
        <v>#VALUE!</v>
      </c>
    </row>
    <row r="16" customFormat="false" ht="15" hidden="false" customHeight="false" outlineLevel="0" collapsed="false">
      <c r="A16" s="1" t="s">
        <v>30</v>
      </c>
      <c r="B16" s="1" t="s">
        <v>40</v>
      </c>
      <c r="C16" s="2" t="n">
        <v>0.230016313213703</v>
      </c>
      <c r="F16" s="0" t="s">
        <v>20</v>
      </c>
      <c r="G16" s="0" t="s">
        <v>41</v>
      </c>
      <c r="H16" s="0" t="n">
        <v>1</v>
      </c>
      <c r="I16" s="0" t="s">
        <v>41</v>
      </c>
      <c r="J16" s="0" t="s">
        <v>41</v>
      </c>
      <c r="K16" s="0" t="s">
        <v>41</v>
      </c>
      <c r="L16" s="0" t="e">
        <f aca="false"/>
        <v>#VALUE!</v>
      </c>
    </row>
    <row r="17" customFormat="false" ht="15" hidden="false" customHeight="false" outlineLevel="0" collapsed="false">
      <c r="A17" s="1" t="s">
        <v>31</v>
      </c>
      <c r="B17" s="1" t="s">
        <v>40</v>
      </c>
      <c r="C17" s="2" t="n">
        <v>0.274418604651163</v>
      </c>
      <c r="F17" s="0" t="s">
        <v>18</v>
      </c>
      <c r="G17" s="0" t="n">
        <v>0.0482</v>
      </c>
      <c r="H17" s="0" t="n">
        <v>0.949</v>
      </c>
      <c r="I17" s="0" t="s">
        <v>41</v>
      </c>
      <c r="J17" s="0" t="s">
        <v>41</v>
      </c>
      <c r="K17" s="0" t="s">
        <v>41</v>
      </c>
      <c r="L17" s="0" t="n">
        <v>19.6887966804979</v>
      </c>
    </row>
    <row r="18" customFormat="false" ht="15" hidden="false" customHeight="false" outlineLevel="0" collapsed="false">
      <c r="A18" s="1" t="s">
        <v>32</v>
      </c>
      <c r="B18" s="1" t="s">
        <v>40</v>
      </c>
      <c r="C18" s="2" t="n">
        <v>0.2864</v>
      </c>
      <c r="F18" s="7" t="s">
        <v>34</v>
      </c>
      <c r="G18" s="0" t="n">
        <v>0.2689</v>
      </c>
      <c r="H18" s="0" t="n">
        <v>0.2641</v>
      </c>
      <c r="I18" s="0" t="n">
        <v>0.134</v>
      </c>
      <c r="J18" s="0" t="n">
        <v>0.1476</v>
      </c>
      <c r="K18" s="0" t="n">
        <v>0.1883</v>
      </c>
      <c r="L18" s="0" t="n">
        <v>0.98214949795463</v>
      </c>
    </row>
    <row r="19" customFormat="false" ht="15" hidden="false" customHeight="false" outlineLevel="0" collapsed="false">
      <c r="A19" s="1" t="s">
        <v>33</v>
      </c>
      <c r="B19" s="1" t="s">
        <v>40</v>
      </c>
      <c r="C19" s="2" t="n">
        <v>0.264084507042254</v>
      </c>
      <c r="F19" s="7" t="s">
        <v>29</v>
      </c>
      <c r="G19" s="0" t="n">
        <v>0.2894</v>
      </c>
      <c r="H19" s="0" t="n">
        <v>0.321</v>
      </c>
      <c r="I19" s="0" t="s">
        <v>41</v>
      </c>
      <c r="J19" s="0" t="n">
        <v>0.1077</v>
      </c>
      <c r="K19" s="0" t="n">
        <v>0.1797</v>
      </c>
      <c r="L19" s="0" t="n">
        <v>1.10919143054596</v>
      </c>
    </row>
    <row r="20" customFormat="false" ht="15" hidden="false" customHeight="false" outlineLevel="0" collapsed="false">
      <c r="A20" s="1" t="s">
        <v>34</v>
      </c>
      <c r="B20" s="1" t="s">
        <v>40</v>
      </c>
      <c r="C20" s="2" t="n">
        <v>0.268932038834951</v>
      </c>
      <c r="F20" s="8" t="s">
        <v>28</v>
      </c>
      <c r="G20" s="0" t="n">
        <v>0.3437</v>
      </c>
      <c r="H20" s="0" t="n">
        <v>0.4195</v>
      </c>
      <c r="I20" s="0" t="s">
        <v>41</v>
      </c>
      <c r="J20" s="0" t="s">
        <v>41</v>
      </c>
      <c r="K20" s="0" t="n">
        <v>0.2368</v>
      </c>
      <c r="L20" s="0" t="n">
        <v>1.22054116962467</v>
      </c>
    </row>
    <row r="21" customFormat="false" ht="15" hidden="false" customHeight="false" outlineLevel="0" collapsed="false">
      <c r="A21" s="1" t="s">
        <v>35</v>
      </c>
      <c r="B21" s="1" t="s">
        <v>40</v>
      </c>
      <c r="C21" s="2" t="n">
        <v>0.301418439716312</v>
      </c>
      <c r="F21" s="9" t="s">
        <v>37</v>
      </c>
      <c r="G21" s="0" t="n">
        <v>0.3049</v>
      </c>
      <c r="H21" s="0" t="n">
        <v>0.3887</v>
      </c>
      <c r="I21" s="0" t="s">
        <v>41</v>
      </c>
      <c r="J21" s="0" t="n">
        <v>0.113</v>
      </c>
      <c r="K21" s="0" t="n">
        <v>0.1937</v>
      </c>
      <c r="L21" s="0" t="n">
        <v>1.27484421121679</v>
      </c>
    </row>
    <row r="22" customFormat="false" ht="15" hidden="false" customHeight="false" outlineLevel="0" collapsed="false">
      <c r="A22" s="1" t="s">
        <v>36</v>
      </c>
      <c r="B22" s="1" t="s">
        <v>40</v>
      </c>
      <c r="C22" s="2" t="n">
        <v>0.188834951456311</v>
      </c>
      <c r="F22" s="7" t="s">
        <v>22</v>
      </c>
      <c r="G22" s="0" t="n">
        <v>0.3514</v>
      </c>
      <c r="H22" s="0" t="n">
        <v>0.4514</v>
      </c>
      <c r="I22" s="0" t="s">
        <v>41</v>
      </c>
      <c r="J22" s="0" t="s">
        <v>41</v>
      </c>
      <c r="K22" s="0" t="n">
        <v>0.1981</v>
      </c>
      <c r="L22" s="0" t="n">
        <v>1.28457598178714</v>
      </c>
    </row>
    <row r="23" customFormat="false" ht="15" hidden="false" customHeight="false" outlineLevel="0" collapsed="false">
      <c r="A23" s="1" t="s">
        <v>37</v>
      </c>
      <c r="B23" s="1" t="s">
        <v>40</v>
      </c>
      <c r="C23" s="2" t="n">
        <v>0.304945054945055</v>
      </c>
      <c r="F23" s="10" t="s">
        <v>35</v>
      </c>
      <c r="G23" s="0" t="n">
        <v>0.3014</v>
      </c>
      <c r="H23" s="0" t="n">
        <v>0.4106</v>
      </c>
      <c r="I23" s="0" t="s">
        <v>41</v>
      </c>
      <c r="J23" s="0" t="n">
        <v>0.1014</v>
      </c>
      <c r="K23" s="0" t="n">
        <v>0.1858</v>
      </c>
      <c r="L23" s="0" t="n">
        <v>1.36230922362309</v>
      </c>
    </row>
    <row r="24" customFormat="false" ht="15" hidden="false" customHeight="false" outlineLevel="0" collapsed="false">
      <c r="A24" s="1" t="s">
        <v>38</v>
      </c>
      <c r="B24" s="1" t="s">
        <v>40</v>
      </c>
      <c r="C24" s="2" t="n">
        <v>0.3125</v>
      </c>
      <c r="F24" s="9" t="s">
        <v>39</v>
      </c>
      <c r="G24" s="0" t="n">
        <v>0.3498</v>
      </c>
      <c r="H24" s="0" t="n">
        <v>0.4767</v>
      </c>
      <c r="I24" s="0" t="s">
        <v>41</v>
      </c>
      <c r="J24" s="0" t="s">
        <v>41</v>
      </c>
      <c r="K24" s="0" t="n">
        <v>0.1749</v>
      </c>
      <c r="L24" s="0" t="n">
        <v>1.36277873070326</v>
      </c>
    </row>
    <row r="25" customFormat="false" ht="15" hidden="false" customHeight="false" outlineLevel="0" collapsed="false">
      <c r="A25" s="1" t="s">
        <v>39</v>
      </c>
      <c r="B25" s="1" t="s">
        <v>40</v>
      </c>
      <c r="C25" s="2" t="n">
        <v>0.349788434414669</v>
      </c>
      <c r="F25" s="11" t="s">
        <v>23</v>
      </c>
      <c r="G25" s="0" t="n">
        <v>0.3134</v>
      </c>
      <c r="H25" s="0" t="n">
        <v>0.4459</v>
      </c>
      <c r="I25" s="0" t="s">
        <v>41</v>
      </c>
      <c r="J25" s="0" t="s">
        <v>41</v>
      </c>
      <c r="K25" s="0" t="n">
        <v>0.2416</v>
      </c>
      <c r="L25" s="0" t="n">
        <v>1.42278238672623</v>
      </c>
    </row>
    <row r="26" customFormat="false" ht="15" hidden="false" customHeight="false" outlineLevel="0" collapsed="false">
      <c r="A26" s="1" t="s">
        <v>9</v>
      </c>
      <c r="B26" s="1" t="s">
        <v>42</v>
      </c>
      <c r="C26" s="2" t="n">
        <v>1</v>
      </c>
      <c r="F26" s="8" t="s">
        <v>32</v>
      </c>
      <c r="G26" s="0" t="n">
        <v>0.2864</v>
      </c>
      <c r="H26" s="0" t="n">
        <v>0.432</v>
      </c>
      <c r="I26" s="0" t="s">
        <v>41</v>
      </c>
      <c r="J26" s="0" t="n">
        <v>0.1066</v>
      </c>
      <c r="K26" s="0" t="n">
        <v>0.176</v>
      </c>
      <c r="L26" s="0" t="n">
        <v>1.50837988826816</v>
      </c>
    </row>
    <row r="27" customFormat="false" ht="15" hidden="false" customHeight="false" outlineLevel="0" collapsed="false">
      <c r="A27" s="1" t="s">
        <v>11</v>
      </c>
      <c r="B27" s="1" t="s">
        <v>42</v>
      </c>
      <c r="C27" s="2" t="n">
        <v>1</v>
      </c>
      <c r="F27" s="11" t="s">
        <v>25</v>
      </c>
      <c r="G27" s="0" t="n">
        <v>0.3276</v>
      </c>
      <c r="H27" s="0" t="n">
        <v>0.5</v>
      </c>
      <c r="I27" s="0" t="s">
        <v>41</v>
      </c>
      <c r="J27" s="0" t="s">
        <v>41</v>
      </c>
      <c r="K27" s="0" t="n">
        <v>0.1724</v>
      </c>
      <c r="L27" s="0" t="n">
        <v>1.52625152625153</v>
      </c>
    </row>
    <row r="28" customFormat="false" ht="15" hidden="false" customHeight="false" outlineLevel="0" collapsed="false">
      <c r="A28" s="1" t="s">
        <v>12</v>
      </c>
      <c r="B28" s="1" t="s">
        <v>42</v>
      </c>
      <c r="C28" s="2" t="n">
        <v>1</v>
      </c>
      <c r="F28" s="0" t="s">
        <v>38</v>
      </c>
      <c r="G28" s="0" t="n">
        <v>0.3125</v>
      </c>
      <c r="H28" s="0" t="n">
        <v>0.51</v>
      </c>
      <c r="I28" s="0" t="s">
        <v>41</v>
      </c>
      <c r="J28" s="0" t="s">
        <v>41</v>
      </c>
      <c r="K28" s="0" t="n">
        <v>0.1817</v>
      </c>
      <c r="L28" s="0" t="n">
        <v>1.632</v>
      </c>
    </row>
    <row r="29" customFormat="false" ht="15" hidden="false" customHeight="false" outlineLevel="0" collapsed="false">
      <c r="A29" s="1" t="s">
        <v>13</v>
      </c>
      <c r="B29" s="1" t="s">
        <v>42</v>
      </c>
      <c r="C29" s="2" t="n">
        <v>0.7085346215781</v>
      </c>
      <c r="F29" s="0" t="s">
        <v>33</v>
      </c>
      <c r="G29" s="0" t="n">
        <v>0.2641</v>
      </c>
      <c r="H29" s="0" t="n">
        <v>0.4577</v>
      </c>
      <c r="I29" s="0" t="n">
        <v>0.0467</v>
      </c>
      <c r="J29" s="0" t="n">
        <v>0.0824</v>
      </c>
      <c r="K29" s="0" t="n">
        <v>0.1468</v>
      </c>
      <c r="L29" s="0" t="n">
        <v>1.73305566073457</v>
      </c>
    </row>
    <row r="30" customFormat="false" ht="15" hidden="false" customHeight="false" outlineLevel="0" collapsed="false">
      <c r="A30" s="1" t="s">
        <v>14</v>
      </c>
      <c r="B30" s="1" t="s">
        <v>42</v>
      </c>
      <c r="C30" s="2" t="n">
        <v>1</v>
      </c>
      <c r="F30" s="11" t="s">
        <v>26</v>
      </c>
      <c r="G30" s="0" t="n">
        <v>0.2665</v>
      </c>
      <c r="H30" s="0" t="n">
        <v>0.5</v>
      </c>
      <c r="I30" s="0" t="s">
        <v>41</v>
      </c>
      <c r="J30" s="0" t="n">
        <v>0.0748</v>
      </c>
      <c r="K30" s="0" t="n">
        <v>0.1579</v>
      </c>
      <c r="L30" s="0" t="n">
        <v>1.87617260787992</v>
      </c>
    </row>
    <row r="31" customFormat="false" ht="15" hidden="false" customHeight="false" outlineLevel="0" collapsed="false">
      <c r="A31" s="1" t="s">
        <v>15</v>
      </c>
      <c r="B31" s="1" t="s">
        <v>42</v>
      </c>
      <c r="C31" s="2" t="n">
        <v>0.712435233160622</v>
      </c>
      <c r="F31" s="8" t="s">
        <v>30</v>
      </c>
      <c r="G31" s="0" t="n">
        <v>0.23</v>
      </c>
      <c r="H31" s="0" t="n">
        <v>0.4454</v>
      </c>
      <c r="I31" s="0" t="s">
        <v>41</v>
      </c>
      <c r="J31" s="0" t="n">
        <v>0.1013</v>
      </c>
      <c r="K31" s="0" t="n">
        <v>0.1421</v>
      </c>
      <c r="L31" s="0" t="n">
        <v>1.93652173913043</v>
      </c>
    </row>
    <row r="32" customFormat="false" ht="15" hidden="false" customHeight="false" outlineLevel="0" collapsed="false">
      <c r="A32" s="1" t="s">
        <v>16</v>
      </c>
      <c r="B32" s="1" t="s">
        <v>42</v>
      </c>
      <c r="C32" s="2" t="n">
        <v>0.918918918918919</v>
      </c>
      <c r="F32" s="0" t="s">
        <v>31</v>
      </c>
      <c r="G32" s="0" t="n">
        <v>0.2744</v>
      </c>
      <c r="H32" s="0" t="n">
        <v>0.5349</v>
      </c>
      <c r="I32" s="0" t="s">
        <v>41</v>
      </c>
      <c r="J32" s="0" t="n">
        <v>0.0672</v>
      </c>
      <c r="K32" s="0" t="n">
        <v>0.1235</v>
      </c>
      <c r="L32" s="0" t="n">
        <v>1.94934402332362</v>
      </c>
    </row>
    <row r="33" customFormat="false" ht="15" hidden="false" customHeight="false" outlineLevel="0" collapsed="false">
      <c r="A33" s="1" t="s">
        <v>17</v>
      </c>
      <c r="B33" s="1" t="s">
        <v>42</v>
      </c>
      <c r="C33" s="2" t="n">
        <v>0.8</v>
      </c>
      <c r="F33" s="0" t="s">
        <v>27</v>
      </c>
      <c r="G33" s="0" t="n">
        <v>0.2778</v>
      </c>
      <c r="H33" s="0" t="n">
        <v>0.5792</v>
      </c>
      <c r="I33" s="0" t="s">
        <v>41</v>
      </c>
      <c r="J33" s="0" t="s">
        <v>41</v>
      </c>
      <c r="K33" s="0" t="n">
        <v>0.1431</v>
      </c>
      <c r="L33" s="0" t="n">
        <v>2.0849532037437</v>
      </c>
    </row>
    <row r="34" customFormat="false" ht="15" hidden="false" customHeight="false" outlineLevel="0" collapsed="false">
      <c r="A34" s="1" t="s">
        <v>18</v>
      </c>
      <c r="B34" s="1" t="s">
        <v>42</v>
      </c>
      <c r="C34" s="2" t="n">
        <v>0.949019607843137</v>
      </c>
      <c r="F34" s="0" t="s">
        <v>24</v>
      </c>
      <c r="G34" s="0" t="n">
        <v>0.2614</v>
      </c>
      <c r="H34" s="0" t="n">
        <v>0.5614</v>
      </c>
      <c r="I34" s="0" t="s">
        <v>41</v>
      </c>
      <c r="J34" s="0" t="n">
        <v>0.0601</v>
      </c>
      <c r="K34" s="0" t="n">
        <v>0.1096</v>
      </c>
      <c r="L34" s="0" t="n">
        <v>2.14766641162969</v>
      </c>
    </row>
    <row r="35" customFormat="false" ht="15" hidden="false" customHeight="false" outlineLevel="0" collapsed="false">
      <c r="A35" s="1" t="s">
        <v>19</v>
      </c>
      <c r="B35" s="1" t="s">
        <v>42</v>
      </c>
      <c r="C35" s="2" t="n">
        <v>0.700440528634361</v>
      </c>
      <c r="F35" s="12" t="s">
        <v>21</v>
      </c>
      <c r="G35" s="0" t="n">
        <v>0.2839</v>
      </c>
      <c r="H35" s="0" t="n">
        <v>0.6158</v>
      </c>
      <c r="I35" s="0" t="s">
        <v>41</v>
      </c>
      <c r="J35" s="0" t="s">
        <v>41</v>
      </c>
      <c r="K35" s="0" t="n">
        <v>0.101</v>
      </c>
      <c r="L35" s="0" t="n">
        <v>2.16907361747094</v>
      </c>
    </row>
    <row r="36" customFormat="false" ht="15" hidden="false" customHeight="false" outlineLevel="0" collapsed="false">
      <c r="A36" s="1" t="s">
        <v>20</v>
      </c>
      <c r="B36" s="1" t="s">
        <v>42</v>
      </c>
      <c r="C36" s="2" t="n">
        <v>1</v>
      </c>
      <c r="F36" s="12" t="s">
        <v>15</v>
      </c>
      <c r="G36" s="0" t="n">
        <v>0.2591</v>
      </c>
      <c r="H36" s="0" t="n">
        <v>0.7124</v>
      </c>
      <c r="I36" s="0" t="s">
        <v>41</v>
      </c>
      <c r="J36" s="0" t="s">
        <v>41</v>
      </c>
      <c r="K36" s="0" t="n">
        <v>0.0298</v>
      </c>
      <c r="L36" s="0" t="n">
        <v>2.74951756078734</v>
      </c>
    </row>
    <row r="37" customFormat="false" ht="15" hidden="false" customHeight="false" outlineLevel="0" collapsed="false">
      <c r="A37" s="1" t="s">
        <v>21</v>
      </c>
      <c r="B37" s="1" t="s">
        <v>42</v>
      </c>
      <c r="C37" s="2" t="n">
        <v>0.615795090715048</v>
      </c>
      <c r="F37" s="12" t="s">
        <v>13</v>
      </c>
      <c r="G37" s="0" t="n">
        <v>0.2528</v>
      </c>
      <c r="H37" s="0" t="n">
        <v>0.7085</v>
      </c>
      <c r="I37" s="0" t="s">
        <v>41</v>
      </c>
      <c r="J37" s="0" t="s">
        <v>41</v>
      </c>
      <c r="K37" s="0" t="n">
        <v>0.0399</v>
      </c>
      <c r="L37" s="0" t="n">
        <v>2.80261075949367</v>
      </c>
    </row>
    <row r="38" customFormat="false" ht="15" hidden="false" customHeight="false" outlineLevel="0" collapsed="false">
      <c r="A38" s="1" t="s">
        <v>22</v>
      </c>
      <c r="B38" s="1" t="s">
        <v>42</v>
      </c>
      <c r="C38" s="2" t="n">
        <v>0.451401869158879</v>
      </c>
      <c r="F38" s="0" t="s">
        <v>19</v>
      </c>
      <c r="G38" s="0" t="n">
        <v>0.2335</v>
      </c>
      <c r="H38" s="0" t="n">
        <v>0.7004</v>
      </c>
      <c r="I38" s="0" t="s">
        <v>41</v>
      </c>
      <c r="J38" s="0" t="s">
        <v>41</v>
      </c>
      <c r="K38" s="0" t="n">
        <v>0.0621</v>
      </c>
      <c r="L38" s="0" t="n">
        <v>2.99957173447537</v>
      </c>
    </row>
    <row r="39" customFormat="false" ht="15" hidden="false" customHeight="false" outlineLevel="0" collapsed="false">
      <c r="A39" s="1" t="s">
        <v>23</v>
      </c>
      <c r="B39" s="1" t="s">
        <v>42</v>
      </c>
      <c r="C39" s="2" t="n">
        <v>0.445887445887446</v>
      </c>
      <c r="F39" s="0" t="s">
        <v>17</v>
      </c>
      <c r="G39" s="0" t="n">
        <v>0.205</v>
      </c>
      <c r="H39" s="0" t="n">
        <v>0.8</v>
      </c>
      <c r="I39" s="0" t="s">
        <v>41</v>
      </c>
      <c r="J39" s="0" t="s">
        <v>41</v>
      </c>
      <c r="K39" s="0" t="s">
        <v>41</v>
      </c>
      <c r="L39" s="0" t="n">
        <v>3.90243902439024</v>
      </c>
    </row>
    <row r="40" customFormat="false" ht="15" hidden="false" customHeight="false" outlineLevel="0" collapsed="false">
      <c r="A40" s="1" t="s">
        <v>24</v>
      </c>
      <c r="B40" s="1" t="s">
        <v>42</v>
      </c>
      <c r="C40" s="2" t="n">
        <v>0.561428571428572</v>
      </c>
      <c r="F40" s="0" t="s">
        <v>36</v>
      </c>
      <c r="G40" s="0" t="n">
        <v>0.1888</v>
      </c>
      <c r="H40" s="0" t="n">
        <v>0.7476</v>
      </c>
      <c r="I40" s="0" t="s">
        <v>41</v>
      </c>
      <c r="J40" s="0" t="s">
        <v>41</v>
      </c>
      <c r="K40" s="0" t="n">
        <v>0.0631</v>
      </c>
      <c r="L40" s="0" t="n">
        <v>3.95974576271186</v>
      </c>
    </row>
    <row r="41" customFormat="false" ht="15" hidden="false" customHeight="false" outlineLevel="0" collapsed="false">
      <c r="A41" s="1" t="s">
        <v>25</v>
      </c>
      <c r="B41" s="1" t="s">
        <v>42</v>
      </c>
      <c r="C41" s="2" t="n">
        <v>0.5</v>
      </c>
    </row>
    <row r="42" customFormat="false" ht="15" hidden="false" customHeight="false" outlineLevel="0" collapsed="false">
      <c r="A42" s="1" t="s">
        <v>26</v>
      </c>
      <c r="B42" s="1" t="s">
        <v>42</v>
      </c>
      <c r="C42" s="2" t="n">
        <v>0.5</v>
      </c>
    </row>
    <row r="43" customFormat="false" ht="15" hidden="false" customHeight="false" outlineLevel="0" collapsed="false">
      <c r="A43" s="1" t="s">
        <v>27</v>
      </c>
      <c r="B43" s="1" t="s">
        <v>42</v>
      </c>
      <c r="C43" s="2" t="n">
        <v>0.579166666666667</v>
      </c>
    </row>
    <row r="44" customFormat="false" ht="15" hidden="false" customHeight="false" outlineLevel="0" collapsed="false">
      <c r="A44" s="1" t="s">
        <v>28</v>
      </c>
      <c r="B44" s="1" t="s">
        <v>42</v>
      </c>
      <c r="C44" s="2" t="n">
        <v>0.419504643962848</v>
      </c>
    </row>
    <row r="45" customFormat="false" ht="15" hidden="false" customHeight="false" outlineLevel="0" collapsed="false">
      <c r="A45" s="1" t="s">
        <v>29</v>
      </c>
      <c r="B45" s="1" t="s">
        <v>42</v>
      </c>
      <c r="C45" s="2" t="n">
        <v>0.320987654320988</v>
      </c>
    </row>
    <row r="46" customFormat="false" ht="15" hidden="false" customHeight="false" outlineLevel="0" collapsed="false">
      <c r="A46" s="1" t="s">
        <v>30</v>
      </c>
      <c r="B46" s="1" t="s">
        <v>42</v>
      </c>
      <c r="C46" s="2" t="n">
        <v>0.445350734094617</v>
      </c>
    </row>
    <row r="47" customFormat="false" ht="15" hidden="false" customHeight="false" outlineLevel="0" collapsed="false">
      <c r="A47" s="1" t="s">
        <v>31</v>
      </c>
      <c r="B47" s="1" t="s">
        <v>42</v>
      </c>
      <c r="C47" s="2" t="n">
        <v>0.534883720930232</v>
      </c>
    </row>
    <row r="48" customFormat="false" ht="15" hidden="false" customHeight="false" outlineLevel="0" collapsed="false">
      <c r="A48" s="1" t="s">
        <v>32</v>
      </c>
      <c r="B48" s="1" t="s">
        <v>42</v>
      </c>
      <c r="C48" s="2" t="n">
        <v>0.432</v>
      </c>
    </row>
    <row r="49" customFormat="false" ht="15" hidden="false" customHeight="false" outlineLevel="0" collapsed="false">
      <c r="A49" s="1" t="s">
        <v>33</v>
      </c>
      <c r="B49" s="1" t="s">
        <v>42</v>
      </c>
      <c r="C49" s="2" t="n">
        <v>0.457746478873239</v>
      </c>
    </row>
    <row r="50" customFormat="false" ht="15" hidden="false" customHeight="false" outlineLevel="0" collapsed="false">
      <c r="A50" s="1" t="s">
        <v>34</v>
      </c>
      <c r="B50" s="1" t="s">
        <v>42</v>
      </c>
      <c r="C50" s="2" t="n">
        <v>0.264077669902913</v>
      </c>
    </row>
    <row r="51" customFormat="false" ht="15" hidden="false" customHeight="false" outlineLevel="0" collapsed="false">
      <c r="A51" s="1" t="s">
        <v>35</v>
      </c>
      <c r="B51" s="1" t="s">
        <v>42</v>
      </c>
      <c r="C51" s="2" t="n">
        <v>0.41063829787234</v>
      </c>
    </row>
    <row r="52" customFormat="false" ht="15" hidden="false" customHeight="false" outlineLevel="0" collapsed="false">
      <c r="A52" s="1" t="s">
        <v>36</v>
      </c>
      <c r="B52" s="1" t="s">
        <v>42</v>
      </c>
      <c r="C52" s="2" t="n">
        <v>0.747572815533981</v>
      </c>
    </row>
    <row r="53" customFormat="false" ht="15" hidden="false" customHeight="false" outlineLevel="0" collapsed="false">
      <c r="A53" s="1" t="s">
        <v>37</v>
      </c>
      <c r="B53" s="1" t="s">
        <v>42</v>
      </c>
      <c r="C53" s="2" t="n">
        <v>0.388736263736264</v>
      </c>
    </row>
    <row r="54" customFormat="false" ht="15" hidden="false" customHeight="false" outlineLevel="0" collapsed="false">
      <c r="A54" s="1" t="s">
        <v>38</v>
      </c>
      <c r="B54" s="1" t="s">
        <v>42</v>
      </c>
      <c r="C54" s="2" t="n">
        <v>0.51</v>
      </c>
    </row>
    <row r="55" customFormat="false" ht="15" hidden="false" customHeight="false" outlineLevel="0" collapsed="false">
      <c r="A55" s="1" t="s">
        <v>39</v>
      </c>
      <c r="B55" s="1" t="s">
        <v>42</v>
      </c>
      <c r="C55" s="2" t="n">
        <v>0.47672778561354</v>
      </c>
    </row>
    <row r="56" customFormat="false" ht="15" hidden="false" customHeight="false" outlineLevel="0" collapsed="false">
      <c r="A56" s="1" t="s">
        <v>33</v>
      </c>
      <c r="B56" s="1" t="s">
        <v>43</v>
      </c>
      <c r="C56" s="2" t="n">
        <v>0.0466549295774648</v>
      </c>
    </row>
    <row r="57" customFormat="false" ht="15" hidden="false" customHeight="false" outlineLevel="0" collapsed="false">
      <c r="A57" s="1" t="s">
        <v>34</v>
      </c>
      <c r="B57" s="1" t="s">
        <v>43</v>
      </c>
      <c r="C57" s="2" t="n">
        <v>0.133980582524272</v>
      </c>
    </row>
    <row r="58" customFormat="false" ht="15" hidden="false" customHeight="false" outlineLevel="0" collapsed="false">
      <c r="A58" s="1" t="s">
        <v>24</v>
      </c>
      <c r="B58" s="1" t="s">
        <v>44</v>
      </c>
      <c r="C58" s="2" t="n">
        <v>0.0601428571428571</v>
      </c>
    </row>
    <row r="59" customFormat="false" ht="15" hidden="false" customHeight="false" outlineLevel="0" collapsed="false">
      <c r="A59" s="1" t="s">
        <v>26</v>
      </c>
      <c r="B59" s="1" t="s">
        <v>44</v>
      </c>
      <c r="C59" s="2" t="n">
        <v>0.074812030075188</v>
      </c>
    </row>
    <row r="60" customFormat="false" ht="15" hidden="false" customHeight="false" outlineLevel="0" collapsed="false">
      <c r="A60" s="1" t="s">
        <v>29</v>
      </c>
      <c r="B60" s="1" t="s">
        <v>44</v>
      </c>
      <c r="C60" s="2" t="n">
        <v>0.107681755829904</v>
      </c>
    </row>
    <row r="61" customFormat="false" ht="15" hidden="false" customHeight="false" outlineLevel="0" collapsed="false">
      <c r="A61" s="1" t="s">
        <v>30</v>
      </c>
      <c r="B61" s="1" t="s">
        <v>44</v>
      </c>
      <c r="C61" s="2" t="n">
        <v>0.101305057096248</v>
      </c>
    </row>
    <row r="62" customFormat="false" ht="15" hidden="false" customHeight="false" outlineLevel="0" collapsed="false">
      <c r="A62" s="1" t="s">
        <v>31</v>
      </c>
      <c r="B62" s="1" t="s">
        <v>44</v>
      </c>
      <c r="C62" s="2" t="n">
        <v>0.0672093023255814</v>
      </c>
    </row>
    <row r="63" customFormat="false" ht="15" hidden="false" customHeight="false" outlineLevel="0" collapsed="false">
      <c r="A63" s="1" t="s">
        <v>32</v>
      </c>
      <c r="B63" s="1" t="s">
        <v>44</v>
      </c>
      <c r="C63" s="2" t="n">
        <v>0.10656</v>
      </c>
    </row>
    <row r="64" customFormat="false" ht="15" hidden="false" customHeight="false" outlineLevel="0" collapsed="false">
      <c r="A64" s="1" t="s">
        <v>33</v>
      </c>
      <c r="B64" s="1" t="s">
        <v>44</v>
      </c>
      <c r="C64" s="2" t="n">
        <v>0.0823943661971831</v>
      </c>
    </row>
    <row r="65" customFormat="false" ht="15" hidden="false" customHeight="false" outlineLevel="0" collapsed="false">
      <c r="A65" s="1" t="s">
        <v>34</v>
      </c>
      <c r="B65" s="1" t="s">
        <v>44</v>
      </c>
      <c r="C65" s="2" t="n">
        <v>0.147572815533981</v>
      </c>
    </row>
    <row r="66" customFormat="false" ht="15" hidden="false" customHeight="false" outlineLevel="0" collapsed="false">
      <c r="A66" s="1" t="s">
        <v>35</v>
      </c>
      <c r="B66" s="1" t="s">
        <v>44</v>
      </c>
      <c r="C66" s="2" t="n">
        <v>0.101418439716312</v>
      </c>
    </row>
    <row r="67" customFormat="false" ht="15" hidden="false" customHeight="false" outlineLevel="0" collapsed="false">
      <c r="A67" s="1" t="s">
        <v>37</v>
      </c>
      <c r="B67" s="1" t="s">
        <v>44</v>
      </c>
      <c r="C67" s="2" t="n">
        <v>0.113049450549451</v>
      </c>
    </row>
    <row r="68" customFormat="false" ht="15" hidden="false" customHeight="false" outlineLevel="0" collapsed="false">
      <c r="A68" s="1" t="s">
        <v>13</v>
      </c>
      <c r="B68" s="1" t="s">
        <v>45</v>
      </c>
      <c r="C68" s="2" t="n">
        <v>0.0399355877616747</v>
      </c>
    </row>
    <row r="69" customFormat="false" ht="15" hidden="false" customHeight="false" outlineLevel="0" collapsed="false">
      <c r="A69" s="1" t="s">
        <v>15</v>
      </c>
      <c r="B69" s="1" t="s">
        <v>45</v>
      </c>
      <c r="C69" s="2" t="n">
        <v>0.0297927461139896</v>
      </c>
    </row>
    <row r="70" customFormat="false" ht="15" hidden="false" customHeight="false" outlineLevel="0" collapsed="false">
      <c r="A70" s="1" t="s">
        <v>19</v>
      </c>
      <c r="B70" s="1" t="s">
        <v>45</v>
      </c>
      <c r="C70" s="2" t="n">
        <v>0.0621145374449339</v>
      </c>
    </row>
    <row r="71" customFormat="false" ht="15" hidden="false" customHeight="false" outlineLevel="0" collapsed="false">
      <c r="A71" s="1" t="s">
        <v>21</v>
      </c>
      <c r="B71" s="1" t="s">
        <v>45</v>
      </c>
      <c r="C71" s="2" t="n">
        <v>0.100960512273212</v>
      </c>
    </row>
    <row r="72" customFormat="false" ht="15" hidden="false" customHeight="false" outlineLevel="0" collapsed="false">
      <c r="A72" s="1" t="s">
        <v>22</v>
      </c>
      <c r="B72" s="1" t="s">
        <v>45</v>
      </c>
      <c r="C72" s="2" t="n">
        <v>0.198130841121495</v>
      </c>
    </row>
    <row r="73" customFormat="false" ht="15" hidden="false" customHeight="false" outlineLevel="0" collapsed="false">
      <c r="A73" s="1" t="s">
        <v>23</v>
      </c>
      <c r="B73" s="1" t="s">
        <v>45</v>
      </c>
      <c r="C73" s="2" t="n">
        <v>0.241558441558442</v>
      </c>
    </row>
    <row r="74" customFormat="false" ht="15" hidden="false" customHeight="false" outlineLevel="0" collapsed="false">
      <c r="A74" s="1" t="s">
        <v>24</v>
      </c>
      <c r="B74" s="1" t="s">
        <v>45</v>
      </c>
      <c r="C74" s="2" t="n">
        <v>0.109571428571429</v>
      </c>
    </row>
    <row r="75" customFormat="false" ht="15" hidden="false" customHeight="false" outlineLevel="0" collapsed="false">
      <c r="A75" s="1" t="s">
        <v>25</v>
      </c>
      <c r="B75" s="1" t="s">
        <v>45</v>
      </c>
      <c r="C75" s="2" t="n">
        <v>0.172380952380952</v>
      </c>
    </row>
    <row r="76" customFormat="false" ht="15" hidden="false" customHeight="false" outlineLevel="0" collapsed="false">
      <c r="A76" s="1" t="s">
        <v>26</v>
      </c>
      <c r="B76" s="1" t="s">
        <v>45</v>
      </c>
      <c r="C76" s="2" t="n">
        <v>0.157894736842105</v>
      </c>
    </row>
    <row r="77" customFormat="false" ht="15" hidden="false" customHeight="false" outlineLevel="0" collapsed="false">
      <c r="A77" s="1" t="s">
        <v>27</v>
      </c>
      <c r="B77" s="1" t="s">
        <v>45</v>
      </c>
      <c r="C77" s="2" t="n">
        <v>0.143055555555556</v>
      </c>
    </row>
    <row r="78" customFormat="false" ht="15" hidden="false" customHeight="false" outlineLevel="0" collapsed="false">
      <c r="A78" s="1" t="s">
        <v>28</v>
      </c>
      <c r="B78" s="1" t="s">
        <v>45</v>
      </c>
      <c r="C78" s="2" t="n">
        <v>0.236842105263158</v>
      </c>
    </row>
    <row r="79" customFormat="false" ht="15" hidden="false" customHeight="false" outlineLevel="0" collapsed="false">
      <c r="A79" s="1" t="s">
        <v>29</v>
      </c>
      <c r="B79" s="1" t="s">
        <v>45</v>
      </c>
      <c r="C79" s="2" t="n">
        <v>0.179698216735254</v>
      </c>
    </row>
    <row r="80" customFormat="false" ht="15" hidden="false" customHeight="false" outlineLevel="0" collapsed="false">
      <c r="A80" s="1" t="s">
        <v>30</v>
      </c>
      <c r="B80" s="1" t="s">
        <v>45</v>
      </c>
      <c r="C80" s="2" t="n">
        <v>0.142088091353997</v>
      </c>
    </row>
    <row r="81" customFormat="false" ht="15" hidden="false" customHeight="false" outlineLevel="0" collapsed="false">
      <c r="A81" s="1" t="s">
        <v>31</v>
      </c>
      <c r="B81" s="1" t="s">
        <v>45</v>
      </c>
      <c r="C81" s="2" t="n">
        <v>0.123488372093023</v>
      </c>
    </row>
    <row r="82" customFormat="false" ht="15" hidden="false" customHeight="false" outlineLevel="0" collapsed="false">
      <c r="A82" s="1" t="s">
        <v>32</v>
      </c>
      <c r="B82" s="1" t="s">
        <v>45</v>
      </c>
      <c r="C82" s="2" t="n">
        <v>0.176</v>
      </c>
    </row>
    <row r="83" customFormat="false" ht="15" hidden="false" customHeight="false" outlineLevel="0" collapsed="false">
      <c r="A83" s="1" t="s">
        <v>33</v>
      </c>
      <c r="B83" s="1" t="s">
        <v>45</v>
      </c>
      <c r="C83" s="2" t="n">
        <v>0.146830985915493</v>
      </c>
    </row>
    <row r="84" customFormat="false" ht="15" hidden="false" customHeight="false" outlineLevel="0" collapsed="false">
      <c r="A84" s="1" t="s">
        <v>34</v>
      </c>
      <c r="B84" s="1" t="s">
        <v>45</v>
      </c>
      <c r="C84" s="2" t="n">
        <v>0.188349514563107</v>
      </c>
    </row>
    <row r="85" customFormat="false" ht="15" hidden="false" customHeight="false" outlineLevel="0" collapsed="false">
      <c r="A85" s="1" t="s">
        <v>35</v>
      </c>
      <c r="B85" s="1" t="s">
        <v>45</v>
      </c>
      <c r="C85" s="2" t="n">
        <v>0.185815602836879</v>
      </c>
    </row>
    <row r="86" customFormat="false" ht="15" hidden="false" customHeight="false" outlineLevel="0" collapsed="false">
      <c r="A86" s="1" t="s">
        <v>36</v>
      </c>
      <c r="B86" s="1" t="s">
        <v>45</v>
      </c>
      <c r="C86" s="2" t="n">
        <v>0.0631067961165049</v>
      </c>
    </row>
    <row r="87" customFormat="false" ht="15" hidden="false" customHeight="false" outlineLevel="0" collapsed="false">
      <c r="A87" s="1" t="s">
        <v>37</v>
      </c>
      <c r="B87" s="1" t="s">
        <v>45</v>
      </c>
      <c r="C87" s="2" t="n">
        <v>0.193681318681319</v>
      </c>
    </row>
    <row r="88" customFormat="false" ht="15" hidden="false" customHeight="false" outlineLevel="0" collapsed="false">
      <c r="A88" s="1" t="s">
        <v>38</v>
      </c>
      <c r="B88" s="1" t="s">
        <v>45</v>
      </c>
      <c r="C88" s="2" t="n">
        <v>0.181666666666667</v>
      </c>
    </row>
    <row r="89" customFormat="false" ht="15" hidden="false" customHeight="false" outlineLevel="0" collapsed="false">
      <c r="A89" s="1" t="s">
        <v>39</v>
      </c>
      <c r="B89" s="1" t="s">
        <v>45</v>
      </c>
      <c r="C89" s="2" t="n">
        <v>0.174894217207334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2015-12-14T13:50:49Z</dcterms:modified>
  <cp:revision>2</cp:revision>
</cp:coreProperties>
</file>