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esktop/NaiveBayes/"/>
    </mc:Choice>
  </mc:AlternateContent>
  <xr:revisionPtr revIDLastSave="0" documentId="13_ncr:1_{4610F2A3-574B-2F49-B761-0E6705724B8E}" xr6:coauthVersionLast="36" xr6:coauthVersionMax="36" xr10:uidLastSave="{00000000-0000-0000-0000-000000000000}"/>
  <bookViews>
    <workbookView xWindow="2340" yWindow="620" windowWidth="28040" windowHeight="17440" xr2:uid="{00000000-000D-0000-FFFF-FFFF00000000}"/>
  </bookViews>
  <sheets>
    <sheet name="Titanic" sheetId="1" r:id="rId1"/>
  </sheets>
  <calcPr calcId="181029"/>
</workbook>
</file>

<file path=xl/calcChain.xml><?xml version="1.0" encoding="utf-8"?>
<calcChain xmlns="http://schemas.openxmlformats.org/spreadsheetml/2006/main">
  <c r="K27" i="1" l="1"/>
  <c r="J27" i="1"/>
  <c r="K25" i="1"/>
  <c r="J25" i="1"/>
  <c r="I8" i="1" l="1"/>
  <c r="I7" i="1"/>
  <c r="I6" i="1"/>
  <c r="I3" i="1" l="1"/>
  <c r="I2" i="1"/>
  <c r="I12" i="1"/>
  <c r="I11" i="1"/>
  <c r="I10" i="1"/>
  <c r="I9" i="1"/>
  <c r="I21" i="1" l="1"/>
  <c r="I22" i="1"/>
  <c r="H22" i="1"/>
  <c r="H21" i="1"/>
  <c r="I19" i="1"/>
  <c r="I20" i="1"/>
  <c r="H20" i="1"/>
  <c r="H19" i="1"/>
  <c r="H17" i="1"/>
  <c r="I17" i="1"/>
  <c r="H18" i="1"/>
  <c r="I18" i="1"/>
  <c r="I16" i="1"/>
  <c r="H16" i="1"/>
  <c r="L25" i="1" l="1"/>
</calcChain>
</file>

<file path=xl/sharedStrings.xml><?xml version="1.0" encoding="utf-8"?>
<sst xmlns="http://schemas.openxmlformats.org/spreadsheetml/2006/main" count="64" uniqueCount="9">
  <si>
    <t>male</t>
  </si>
  <si>
    <t>female</t>
  </si>
  <si>
    <t>adult</t>
  </si>
  <si>
    <t>child</t>
  </si>
  <si>
    <t>class probabilities</t>
  </si>
  <si>
    <t>conditional probabilities</t>
  </si>
  <si>
    <t>prediction</t>
  </si>
  <si>
    <t>unknown sample</t>
  </si>
  <si>
    <t>data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</si>
</sst>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70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J27" sqref="J27"/>
    </sheetView>
  </sheetViews>
  <sheetFormatPr baseColWidth="10" defaultRowHeight="16" x14ac:dyDescent="0.2"/>
  <cols>
    <col min="9" max="9" width="11.6640625" bestFit="1" customWidth="1"/>
  </cols>
  <sheetData>
    <row r="1" spans="1:13" x14ac:dyDescent="0.2">
      <c r="A1">
        <v>3</v>
      </c>
      <c r="B1" t="s">
        <v>0</v>
      </c>
      <c r="C1" t="s">
        <v>2</v>
      </c>
      <c r="D1">
        <v>0</v>
      </c>
      <c r="G1" t="s">
        <v>4</v>
      </c>
    </row>
    <row r="2" spans="1:13" x14ac:dyDescent="0.2">
      <c r="A2">
        <v>3</v>
      </c>
      <c r="B2" t="s">
        <v>0</v>
      </c>
      <c r="C2" t="s">
        <v>2</v>
      </c>
      <c r="D2">
        <v>0</v>
      </c>
      <c r="H2" s="1">
        <v>0</v>
      </c>
      <c r="I2" s="2">
        <f>COUNTIF($D:$D,H2)/COUNTA($D:$D)</f>
        <v>0.33333333333333331</v>
      </c>
    </row>
    <row r="3" spans="1:13" x14ac:dyDescent="0.2">
      <c r="A3">
        <v>3</v>
      </c>
      <c r="B3" t="s">
        <v>1</v>
      </c>
      <c r="C3" t="s">
        <v>2</v>
      </c>
      <c r="D3">
        <v>0</v>
      </c>
      <c r="H3" s="1">
        <v>1</v>
      </c>
      <c r="I3" s="2">
        <f>COUNTIF($D:$D,H3)/COUNTA($D:$D)</f>
        <v>0.66666666666666663</v>
      </c>
      <c r="J3" s="2"/>
    </row>
    <row r="4" spans="1:13" x14ac:dyDescent="0.2">
      <c r="A4">
        <v>3</v>
      </c>
      <c r="B4" t="s">
        <v>0</v>
      </c>
      <c r="C4" t="s">
        <v>2</v>
      </c>
      <c r="D4">
        <v>0</v>
      </c>
      <c r="I4" s="2"/>
    </row>
    <row r="5" spans="1:13" x14ac:dyDescent="0.2">
      <c r="A5">
        <v>3</v>
      </c>
      <c r="B5" t="s">
        <v>1</v>
      </c>
      <c r="C5" t="s">
        <v>2</v>
      </c>
      <c r="D5">
        <v>0</v>
      </c>
      <c r="G5" t="s">
        <v>8</v>
      </c>
    </row>
    <row r="6" spans="1:13" x14ac:dyDescent="0.2">
      <c r="A6">
        <v>3</v>
      </c>
      <c r="B6" t="s">
        <v>1</v>
      </c>
      <c r="C6" t="s">
        <v>3</v>
      </c>
      <c r="D6">
        <v>0</v>
      </c>
      <c r="H6" s="1">
        <v>1</v>
      </c>
      <c r="I6" s="2">
        <f>COUNTIF($A:$A,H6)/COUNTA($A:$A)</f>
        <v>0.125</v>
      </c>
      <c r="L6" s="3"/>
      <c r="M6" s="3"/>
    </row>
    <row r="7" spans="1:13" x14ac:dyDescent="0.2">
      <c r="A7">
        <v>3</v>
      </c>
      <c r="B7" t="s">
        <v>0</v>
      </c>
      <c r="C7" t="s">
        <v>2</v>
      </c>
      <c r="D7">
        <v>0</v>
      </c>
      <c r="H7" s="1">
        <v>2</v>
      </c>
      <c r="I7" s="2">
        <f>COUNTIF($A:$A,H7)/COUNTA($A:$A)</f>
        <v>0.41666666666666669</v>
      </c>
      <c r="L7" s="3"/>
      <c r="M7" s="3"/>
    </row>
    <row r="8" spans="1:13" x14ac:dyDescent="0.2">
      <c r="A8">
        <v>1</v>
      </c>
      <c r="B8" t="s">
        <v>0</v>
      </c>
      <c r="C8" t="s">
        <v>2</v>
      </c>
      <c r="D8">
        <v>0</v>
      </c>
      <c r="H8" s="1">
        <v>3</v>
      </c>
      <c r="I8" s="2">
        <f>COUNTIF($A:$A,H8)/COUNTA($A:$A)</f>
        <v>0.45833333333333331</v>
      </c>
      <c r="J8" s="2"/>
      <c r="L8" s="3"/>
      <c r="M8" s="3"/>
    </row>
    <row r="9" spans="1:13" x14ac:dyDescent="0.2">
      <c r="A9">
        <v>2</v>
      </c>
      <c r="B9" t="s">
        <v>0</v>
      </c>
      <c r="C9" t="s">
        <v>2</v>
      </c>
      <c r="D9">
        <v>1</v>
      </c>
      <c r="H9" s="1" t="s">
        <v>1</v>
      </c>
      <c r="I9" s="2">
        <f>COUNTIF($B:$B,H9)/COUNTA($B:$B)</f>
        <v>0.625</v>
      </c>
      <c r="L9" s="3"/>
      <c r="M9" s="3"/>
    </row>
    <row r="10" spans="1:13" x14ac:dyDescent="0.2">
      <c r="A10">
        <v>2</v>
      </c>
      <c r="B10" t="s">
        <v>1</v>
      </c>
      <c r="C10" t="s">
        <v>3</v>
      </c>
      <c r="D10">
        <v>1</v>
      </c>
      <c r="H10" s="1" t="s">
        <v>0</v>
      </c>
      <c r="I10" s="2">
        <f>COUNTIF($B:$B,H10)/COUNTA($B:$B)</f>
        <v>0.375</v>
      </c>
      <c r="J10" s="2"/>
      <c r="L10" s="3"/>
      <c r="M10" s="3"/>
    </row>
    <row r="11" spans="1:13" x14ac:dyDescent="0.2">
      <c r="A11">
        <v>2</v>
      </c>
      <c r="B11" t="s">
        <v>1</v>
      </c>
      <c r="C11" t="s">
        <v>2</v>
      </c>
      <c r="D11">
        <v>1</v>
      </c>
      <c r="H11" s="1" t="s">
        <v>2</v>
      </c>
      <c r="I11" s="2">
        <f>COUNTIF($C:$C,H11)/COUNTA($C:$C)</f>
        <v>0.70833333333333337</v>
      </c>
      <c r="L11" s="3"/>
      <c r="M11" s="3"/>
    </row>
    <row r="12" spans="1:13" x14ac:dyDescent="0.2">
      <c r="A12">
        <v>2</v>
      </c>
      <c r="B12" t="s">
        <v>1</v>
      </c>
      <c r="C12" t="s">
        <v>2</v>
      </c>
      <c r="D12">
        <v>1</v>
      </c>
      <c r="H12" s="1" t="s">
        <v>3</v>
      </c>
      <c r="I12" s="2">
        <f>COUNTIF($C:$C,H12)/COUNTA($C:$C)</f>
        <v>0.29166666666666669</v>
      </c>
      <c r="J12" s="2"/>
      <c r="L12" s="3"/>
      <c r="M12" s="3"/>
    </row>
    <row r="13" spans="1:13" x14ac:dyDescent="0.2">
      <c r="A13">
        <v>2</v>
      </c>
      <c r="B13" t="s">
        <v>1</v>
      </c>
      <c r="C13" t="s">
        <v>3</v>
      </c>
      <c r="D13">
        <v>1</v>
      </c>
    </row>
    <row r="14" spans="1:13" x14ac:dyDescent="0.2">
      <c r="A14">
        <v>2</v>
      </c>
      <c r="B14" t="s">
        <v>1</v>
      </c>
      <c r="C14" t="s">
        <v>2</v>
      </c>
      <c r="D14">
        <v>1</v>
      </c>
      <c r="G14" t="s">
        <v>5</v>
      </c>
      <c r="I14" s="2"/>
    </row>
    <row r="15" spans="1:13" x14ac:dyDescent="0.2">
      <c r="A15">
        <v>2</v>
      </c>
      <c r="B15" t="s">
        <v>1</v>
      </c>
      <c r="C15" t="s">
        <v>2</v>
      </c>
      <c r="D15">
        <v>1</v>
      </c>
      <c r="H15" s="1">
        <v>0</v>
      </c>
      <c r="I15" s="1">
        <v>1</v>
      </c>
    </row>
    <row r="16" spans="1:13" x14ac:dyDescent="0.2">
      <c r="A16">
        <v>2</v>
      </c>
      <c r="B16" t="s">
        <v>0</v>
      </c>
      <c r="C16" t="s">
        <v>3</v>
      </c>
      <c r="D16">
        <v>1</v>
      </c>
      <c r="G16" s="1">
        <v>1</v>
      </c>
      <c r="H16" s="2">
        <f t="shared" ref="H16:I18" si="0">COUNTIFS($A:$A,$G16,$D:$D,H$15)/COUNTIF($D:$D,H$15)</f>
        <v>0.125</v>
      </c>
      <c r="I16" s="2">
        <f t="shared" si="0"/>
        <v>0.125</v>
      </c>
      <c r="K16" s="2"/>
    </row>
    <row r="17" spans="1:12" x14ac:dyDescent="0.2">
      <c r="A17">
        <v>2</v>
      </c>
      <c r="B17" t="s">
        <v>1</v>
      </c>
      <c r="C17" t="s">
        <v>2</v>
      </c>
      <c r="D17">
        <v>1</v>
      </c>
      <c r="G17" s="1">
        <v>2</v>
      </c>
      <c r="H17" s="2">
        <f t="shared" si="0"/>
        <v>0</v>
      </c>
      <c r="I17" s="2">
        <f t="shared" si="0"/>
        <v>0.625</v>
      </c>
    </row>
    <row r="18" spans="1:12" x14ac:dyDescent="0.2">
      <c r="A18">
        <v>2</v>
      </c>
      <c r="B18" t="s">
        <v>0</v>
      </c>
      <c r="C18" t="s">
        <v>3</v>
      </c>
      <c r="D18">
        <v>1</v>
      </c>
      <c r="G18" s="1">
        <v>3</v>
      </c>
      <c r="H18" s="2">
        <f t="shared" si="0"/>
        <v>0.875</v>
      </c>
      <c r="I18" s="2">
        <f t="shared" si="0"/>
        <v>0.25</v>
      </c>
      <c r="J18" s="2"/>
      <c r="K18" s="2"/>
    </row>
    <row r="19" spans="1:12" x14ac:dyDescent="0.2">
      <c r="A19">
        <v>3</v>
      </c>
      <c r="B19" t="s">
        <v>1</v>
      </c>
      <c r="C19" t="s">
        <v>2</v>
      </c>
      <c r="D19">
        <v>1</v>
      </c>
      <c r="G19" s="1" t="s">
        <v>1</v>
      </c>
      <c r="H19" s="2">
        <f>COUNTIFS($B:$B,$G19,$D:$D,H$15)/COUNTIF($D:$D,H$15)</f>
        <v>0.375</v>
      </c>
      <c r="I19" s="2">
        <f>COUNTIFS($B:$B,$G19,$D:$D,I$15)/COUNTIF($D:$D,I$15)</f>
        <v>0.75</v>
      </c>
    </row>
    <row r="20" spans="1:12" x14ac:dyDescent="0.2">
      <c r="A20">
        <v>3</v>
      </c>
      <c r="B20" t="s">
        <v>1</v>
      </c>
      <c r="C20" t="s">
        <v>2</v>
      </c>
      <c r="D20">
        <v>1</v>
      </c>
      <c r="G20" s="1" t="s">
        <v>0</v>
      </c>
      <c r="H20" s="2">
        <f>COUNTIFS($B:$B,$G20,$D:$D,H$15)/COUNTIF($D:$D,H$15)</f>
        <v>0.625</v>
      </c>
      <c r="I20" s="2">
        <f>COUNTIFS($B:$B,$G20,$D:$D,I$15)/COUNTIF($D:$D,I$15)</f>
        <v>0.25</v>
      </c>
      <c r="J20" s="2"/>
      <c r="K20" s="2"/>
    </row>
    <row r="21" spans="1:12" x14ac:dyDescent="0.2">
      <c r="A21">
        <v>3</v>
      </c>
      <c r="B21" t="s">
        <v>0</v>
      </c>
      <c r="C21" t="s">
        <v>3</v>
      </c>
      <c r="D21">
        <v>1</v>
      </c>
      <c r="G21" s="1" t="s">
        <v>2</v>
      </c>
      <c r="H21" s="2">
        <f>COUNTIFS($C:$C,$G21,$D:$D,H$15)/COUNTIF($D:$D,H$15)</f>
        <v>0.875</v>
      </c>
      <c r="I21" s="2">
        <f>COUNTIFS($C:$C,$G21,$D:$D,I$15)/COUNTIF($D:$D,I$15)</f>
        <v>0.625</v>
      </c>
    </row>
    <row r="22" spans="1:12" x14ac:dyDescent="0.2">
      <c r="A22">
        <v>3</v>
      </c>
      <c r="B22" t="s">
        <v>1</v>
      </c>
      <c r="C22" t="s">
        <v>3</v>
      </c>
      <c r="D22">
        <v>1</v>
      </c>
      <c r="G22" s="1" t="s">
        <v>3</v>
      </c>
      <c r="H22" s="2">
        <f>COUNTIFS($C:$C,$G22,$D:$D,H$15)/COUNTIF($D:$D,H$15)</f>
        <v>0.125</v>
      </c>
      <c r="I22" s="2">
        <f>COUNTIFS($C:$C,$G22,$D:$D,I$15)/COUNTIF($D:$D,I$15)</f>
        <v>0.375</v>
      </c>
      <c r="J22" s="2"/>
      <c r="K22" s="2"/>
    </row>
    <row r="23" spans="1:12" x14ac:dyDescent="0.2">
      <c r="A23">
        <v>1</v>
      </c>
      <c r="B23" t="s">
        <v>1</v>
      </c>
      <c r="C23" t="s">
        <v>2</v>
      </c>
      <c r="D23">
        <v>1</v>
      </c>
      <c r="G23" s="1"/>
      <c r="H23" s="1"/>
      <c r="I23" s="2"/>
    </row>
    <row r="24" spans="1:12" x14ac:dyDescent="0.2">
      <c r="A24">
        <v>1</v>
      </c>
      <c r="B24" t="s">
        <v>1</v>
      </c>
      <c r="C24" t="s">
        <v>2</v>
      </c>
      <c r="D24">
        <v>1</v>
      </c>
      <c r="G24" s="4" t="s">
        <v>7</v>
      </c>
      <c r="H24" s="4"/>
      <c r="I24" s="4"/>
      <c r="J24" s="4" t="s">
        <v>4</v>
      </c>
      <c r="K24" s="4"/>
      <c r="L24" t="s">
        <v>6</v>
      </c>
    </row>
    <row r="25" spans="1:12" x14ac:dyDescent="0.2">
      <c r="G25">
        <v>3</v>
      </c>
      <c r="H25" t="s">
        <v>1</v>
      </c>
      <c r="I25" t="s">
        <v>2</v>
      </c>
      <c r="J25" s="5">
        <f>VLOOKUP($G$25,$G$16:$I$18,2)*VLOOKUP($H$25,$G$19:$I$20,2)*VLOOKUP($I$25,$G$21:$I$22,2)*$I$2</f>
        <v>9.5703125E-2</v>
      </c>
      <c r="K25" s="5">
        <f>VLOOKUP($G$25,$G$16:$I$18,3)*VLOOKUP($H$25,$G$19:$I$20,3)*VLOOKUP($I$25,$G$21:$I$22,3)*$I$3</f>
        <v>7.8125E-2</v>
      </c>
      <c r="L25">
        <f>IF(J25&gt;K25,0,1)</f>
        <v>0</v>
      </c>
    </row>
    <row r="27" spans="1:12" x14ac:dyDescent="0.2">
      <c r="J27">
        <f>VLOOKUP($G$25,$G$16:$I$18,2)*$I$2</f>
        <v>0.29166666666666663</v>
      </c>
      <c r="K27">
        <f>VLOOKUP($G$25,$G$16:$I$18,3)*$I$3</f>
        <v>0.16666666666666666</v>
      </c>
    </row>
  </sheetData>
  <mergeCells count="2">
    <mergeCell ref="G24:I24"/>
    <mergeCell ref="J24:K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Iverson, Jeremy</dc:creator>
  <cp:lastModifiedBy>Iverson, Jeremy</cp:lastModifiedBy>
  <dcterms:created xsi:type="dcterms:W3CDTF">2018-12-06T03:00:32Z</dcterms:created>
  <dcterms:modified xsi:type="dcterms:W3CDTF">2019-12-03T16:15:40Z</dcterms:modified>
</cp:coreProperties>
</file>