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"/>
    </mc:Choice>
  </mc:AlternateContent>
  <bookViews>
    <workbookView xWindow="0" yWindow="0" windowWidth="25200" windowHeight="11985" activeTab="1"/>
  </bookViews>
  <sheets>
    <sheet name="Sites" sheetId="1" r:id="rId1"/>
    <sheet name="Data" sheetId="2" r:id="rId2"/>
    <sheet name="SERF" sheetId="8" r:id="rId3"/>
    <sheet name="WATERMAN" sheetId="7" r:id="rId4"/>
    <sheet name="rotations" sheetId="9" r:id="rId5"/>
  </sheets>
  <definedNames>
    <definedName name="_xlnm._FilterDatabase" localSheetId="1" hidden="1">Data!$A$1:$G$1</definedName>
    <definedName name="_xlnm._FilterDatabase" localSheetId="4" hidden="1">rotations!$A$1:$H$63</definedName>
    <definedName name="_xlnm._FilterDatabase" localSheetId="2" hidden="1">SERF!$A$16:$E$47</definedName>
    <definedName name="_xlnm._FilterDatabase" localSheetId="0" hidden="1">Sites!$A$2:$D$2</definedName>
  </definedName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8" l="1"/>
  <c r="M27" i="8"/>
  <c r="M22" i="8"/>
  <c r="M17" i="8"/>
  <c r="M12" i="8"/>
  <c r="M7" i="8"/>
  <c r="M31" i="8"/>
  <c r="M26" i="8"/>
  <c r="M21" i="8"/>
  <c r="M16" i="8"/>
  <c r="M11" i="8"/>
  <c r="M6" i="8"/>
  <c r="M30" i="8"/>
  <c r="M25" i="8"/>
  <c r="M20" i="8"/>
  <c r="M15" i="8"/>
  <c r="M10" i="8"/>
  <c r="M5" i="8"/>
  <c r="M29" i="8"/>
  <c r="M24" i="8"/>
  <c r="M19" i="8"/>
  <c r="M14" i="8"/>
  <c r="M9" i="8"/>
  <c r="M4" i="8"/>
  <c r="M28" i="8"/>
  <c r="M23" i="8"/>
  <c r="M18" i="8"/>
  <c r="M13" i="8"/>
  <c r="M8" i="8"/>
  <c r="M3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/>
  <c r="F11" i="7"/>
  <c r="G11" i="7" s="1"/>
  <c r="D12" i="7"/>
  <c r="D54" i="7" s="1"/>
  <c r="F14" i="7"/>
  <c r="G14" i="7" s="1"/>
  <c r="F15" i="7"/>
  <c r="G15" i="7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G32" i="7" l="1"/>
  <c r="K6" i="7" s="1"/>
  <c r="G52" i="7"/>
  <c r="K8" i="7" s="1"/>
  <c r="G22" i="7"/>
  <c r="K5" i="7" s="1"/>
  <c r="G42" i="7"/>
  <c r="K7" i="7" s="1"/>
  <c r="G12" i="7"/>
  <c r="K4" i="7" s="1"/>
</calcChain>
</file>

<file path=xl/sharedStrings.xml><?xml version="1.0" encoding="utf-8"?>
<sst xmlns="http://schemas.openxmlformats.org/spreadsheetml/2006/main" count="1116" uniqueCount="216">
  <si>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</si>
  <si>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</si>
  <si>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</si>
  <si>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</si>
  <si>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</si>
  <si>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</si>
  <si>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</si>
  <si>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</si>
  <si>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</si>
  <si>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</si>
  <si>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</si>
  <si>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</si>
  <si>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</si>
  <si>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</si>
  <si>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</si>
  <si>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</si>
  <si>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</si>
  <si>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</si>
  <si>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</si>
  <si>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</si>
  <si>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</si>
  <si>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</si>
  <si>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</si>
  <si>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</si>
  <si>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</si>
  <si>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</si>
  <si>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</si>
  <si>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</si>
  <si>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</si>
  <si>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</si>
  <si>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</si>
  <si>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</si>
  <si>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</si>
  <si>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</si>
  <si>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</si>
  <si>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</si>
  <si>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</si>
  <si>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</si>
  <si>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</si>
  <si>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</si>
  <si>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</si>
  <si>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</si>
  <si>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</si>
  <si>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</si>
  <si>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</si>
  <si>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</si>
  <si>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</si>
  <si>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</si>
  <si>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</si>
  <si>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</si>
  <si>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</si>
  <si>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</si>
  <si>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</si>
  <si>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</si>
  <si>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</si>
  <si>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</si>
  <si>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</si>
  <si>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</si>
  <si>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</si>
  <si>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</si>
  <si>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</si>
  <si>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</si>
  <si>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</si>
  <si>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</si>
  <si>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</si>
  <si>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</si>
  <si>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</si>
  <si>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</si>
  <si>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</si>
  <si>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</si>
  <si>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</si>
  <si>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</si>
  <si>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</si>
  <si>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</si>
  <si>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</si>
  <si>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</si>
  <si>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</si>
  <si>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</si>
  <si>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</si>
  <si>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</si>
  <si>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</si>
  <si>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</si>
  <si>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</si>
  <si>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</si>
  <si>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</si>
  <si>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</si>
  <si>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</si>
  <si>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</si>
  <si>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</si>
  <si>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</si>
  <si>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</si>
  <si>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</si>
  <si>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</si>
  <si>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</si>
  <si>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</si>
  <si>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</si>
  <si>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</si>
  <si>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</si>
  <si>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</si>
  <si>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</si>
  <si>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</si>
  <si>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</si>
  <si>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</si>
  <si>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</si>
  <si>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</si>
  <si>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</si>
  <si>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</si>
  <si>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</si>
  <si>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</si>
  <si>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</si>
  <si>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</si>
  <si>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</si>
  <si>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</si>
  <si>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</si>
  <si>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</si>
  <si>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</si>
  <si>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</si>
  <si>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</si>
  <si>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</si>
  <si>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</si>
  <si>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</si>
  <si>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</si>
  <si>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</si>
  <si>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</si>
  <si>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</si>
  <si>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</si>
  <si>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</si>
  <si>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</si>
  <si>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</si>
  <si>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</si>
  <si>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</si>
  <si>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</si>
  <si>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</si>
  <si>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</si>
  <si>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</si>
  <si>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</si>
  <si>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</si>
  <si>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</si>
  <si>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</si>
  <si>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</si>
  <si>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</si>
  <si>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</si>
  <si>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</si>
  <si>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</si>
  <si>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</si>
  <si>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</si>
  <si>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</si>
  <si>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</si>
  <si>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</si>
  <si>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</si>
  <si>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</si>
  <si>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</si>
  <si>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</si>
  <si>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</si>
  <si>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</si>
  <si>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</si>
  <si>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</si>
  <si>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</si>
  <si>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</si>
  <si>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</si>
  <si>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</si>
  <si>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</si>
  <si>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</si>
  <si>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</si>
  <si>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</si>
  <si>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</si>
  <si>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</si>
  <si>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</si>
  <si>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</si>
  <si>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</si>
  <si>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</si>
  <si>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</si>
  <si>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</si>
  <si>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</si>
  <si>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</si>
  <si>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</si>
  <si>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</si>
  <si>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</si>
  <si>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</si>
  <si>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</si>
  <si>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</si>
  <si>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</si>
  <si>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</si>
  <si>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</si>
  <si>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</si>
  <si>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</si>
  <si>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</si>
  <si>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</si>
  <si>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</si>
  <si>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</si>
  <si>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</si>
  <si>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</si>
  <si>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</si>
  <si>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</si>
  <si>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</si>
  <si>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</si>
  <si>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</si>
  <si>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</si>
  <si>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</si>
  <si>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</si>
  <si>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</si>
  <si>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</si>
  <si>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</si>
  <si>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</si>
  <si>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</si>
  <si>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</si>
  <si>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</si>
  <si>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</si>
  <si>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</si>
  <si>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</si>
  <si>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</si>
  <si>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</si>
  <si>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</si>
  <si>
    <t>na</t>
  </si>
  <si>
    <t>BE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</si>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</sst>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Fill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I2:M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1:R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17" sqref="B17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9" t="s">
        <v>7</v>
      </c>
      <c r="B3" s="20" t="s">
        <v>15</v>
      </c>
      <c r="C3" s="20" t="s">
        <v>15</v>
      </c>
      <c r="D3" s="8"/>
    </row>
    <row r="4" spans="1:11" x14ac:dyDescent="0.25">
      <c r="A4" s="9" t="s">
        <v>2</v>
      </c>
      <c r="B4" s="21" t="s">
        <v>12</v>
      </c>
      <c r="C4" s="21" t="s">
        <v>13</v>
      </c>
      <c r="D4" s="7"/>
    </row>
    <row r="5" spans="1:11" x14ac:dyDescent="0.25">
      <c r="A5" s="9" t="s">
        <v>3</v>
      </c>
      <c r="B5" s="21" t="s">
        <v>13</v>
      </c>
      <c r="C5" s="21" t="s">
        <v>13</v>
      </c>
      <c r="D5" s="7"/>
    </row>
    <row r="6" spans="1:11" x14ac:dyDescent="0.25">
      <c r="A6" s="9" t="s">
        <v>5</v>
      </c>
      <c r="B6" s="20" t="s">
        <v>14</v>
      </c>
      <c r="C6" s="20" t="s">
        <v>14</v>
      </c>
      <c r="D6" s="8"/>
    </row>
    <row r="7" spans="1:11" x14ac:dyDescent="0.25">
      <c r="A7" s="10" t="s">
        <v>6</v>
      </c>
      <c r="B7" s="16" t="s">
        <v>14</v>
      </c>
      <c r="C7" s="16" t="s">
        <v>14</v>
      </c>
      <c r="D7" s="16" t="s">
        <v>20</v>
      </c>
    </row>
    <row r="8" spans="1:11" x14ac:dyDescent="0.25">
      <c r="A8" s="9" t="s">
        <v>4</v>
      </c>
      <c r="B8" s="21" t="s">
        <v>13</v>
      </c>
      <c r="C8" s="21" t="s">
        <v>13</v>
      </c>
      <c r="D8" s="7" t="s">
        <v>31</v>
      </c>
    </row>
    <row r="9" spans="1:11" x14ac:dyDescent="0.25">
      <c r="A9" s="9" t="s">
        <v>8</v>
      </c>
      <c r="B9" s="20" t="s">
        <v>16</v>
      </c>
      <c r="C9" s="20" t="s">
        <v>16</v>
      </c>
      <c r="D9" s="8"/>
    </row>
    <row r="10" spans="1:11" x14ac:dyDescent="0.25">
      <c r="A10" s="9" t="s">
        <v>9</v>
      </c>
      <c r="B10" s="20" t="s">
        <v>15</v>
      </c>
      <c r="C10" s="20" t="s">
        <v>19</v>
      </c>
      <c r="D10" s="8"/>
    </row>
    <row r="12" spans="1:11" x14ac:dyDescent="0.25">
      <c r="E12"/>
      <c r="G12"/>
      <c r="H12"/>
      <c r="I12"/>
      <c r="J12"/>
      <c r="K12"/>
    </row>
    <row r="13" spans="1:11" x14ac:dyDescent="0.25">
      <c r="C13" s="11"/>
      <c r="D13"/>
      <c r="E13"/>
      <c r="F13" s="12"/>
      <c r="K13" s="12"/>
    </row>
    <row r="14" spans="1:11" x14ac:dyDescent="0.25">
      <c r="C14" s="11"/>
      <c r="D14"/>
      <c r="E14"/>
      <c r="F14" s="12"/>
      <c r="K14" s="12"/>
    </row>
    <row r="15" spans="1:11" x14ac:dyDescent="0.25">
      <c r="C15" s="11"/>
      <c r="D15"/>
      <c r="E15"/>
      <c r="F15" s="12"/>
      <c r="K15" s="12"/>
    </row>
    <row r="16" spans="1:11" x14ac:dyDescent="0.25">
      <c r="C16" s="11"/>
      <c r="D16"/>
      <c r="E16"/>
      <c r="F16" s="12"/>
      <c r="K16" s="12"/>
    </row>
    <row r="17" spans="3:6" x14ac:dyDescent="0.25">
      <c r="C17" s="11"/>
    </row>
    <row r="18" spans="3:6" x14ac:dyDescent="0.25">
      <c r="C18" s="11"/>
      <c r="D18"/>
      <c r="E18"/>
      <c r="F18" s="12"/>
    </row>
    <row r="19" spans="3:6" x14ac:dyDescent="0.25">
      <c r="C19" s="11"/>
      <c r="D19"/>
      <c r="E19"/>
      <c r="F19" s="12"/>
    </row>
    <row r="20" spans="3:6" x14ac:dyDescent="0.25">
      <c r="C20" s="11"/>
      <c r="D20"/>
      <c r="E20"/>
      <c r="F20" s="12"/>
    </row>
    <row r="21" spans="3:6" x14ac:dyDescent="0.25">
      <c r="C21" s="11"/>
      <c r="D21"/>
      <c r="E21"/>
      <c r="F21" s="12"/>
    </row>
    <row r="22" spans="3:6" x14ac:dyDescent="0.25">
      <c r="C22" s="11"/>
    </row>
    <row r="23" spans="3:6" x14ac:dyDescent="0.25">
      <c r="C23" s="11"/>
      <c r="D23"/>
      <c r="E23"/>
      <c r="F23" s="12"/>
    </row>
    <row r="24" spans="3:6" x14ac:dyDescent="0.25">
      <c r="C24" s="11"/>
      <c r="D24"/>
      <c r="E24"/>
      <c r="F24" s="12"/>
    </row>
    <row r="25" spans="3:6" x14ac:dyDescent="0.25">
      <c r="C25" s="11"/>
      <c r="D25"/>
      <c r="E25"/>
      <c r="F25" s="12"/>
    </row>
    <row r="26" spans="3:6" x14ac:dyDescent="0.25">
      <c r="C26" s="11"/>
      <c r="D26"/>
      <c r="E26"/>
      <c r="F26" s="12"/>
    </row>
    <row r="27" spans="3:6" x14ac:dyDescent="0.25">
      <c r="C27" s="11"/>
    </row>
    <row r="28" spans="3:6" x14ac:dyDescent="0.25">
      <c r="C28" s="11"/>
      <c r="D28"/>
      <c r="E28"/>
      <c r="F28" s="12"/>
    </row>
    <row r="29" spans="3:6" x14ac:dyDescent="0.25">
      <c r="C29" s="11"/>
      <c r="D29"/>
      <c r="E29"/>
      <c r="F29" s="12"/>
    </row>
    <row r="30" spans="3:6" x14ac:dyDescent="0.25">
      <c r="C30" s="11"/>
      <c r="D30"/>
      <c r="E30"/>
      <c r="F30" s="12"/>
    </row>
    <row r="31" spans="3:6" x14ac:dyDescent="0.25">
      <c r="C31" s="11"/>
      <c r="D31"/>
      <c r="E31"/>
      <c r="F31" s="12"/>
    </row>
    <row r="32" spans="3:6" x14ac:dyDescent="0.25">
      <c r="C32" s="11"/>
    </row>
    <row r="33" spans="3:6" x14ac:dyDescent="0.25">
      <c r="C33" s="11"/>
      <c r="D33"/>
      <c r="E33"/>
      <c r="F33" s="12"/>
    </row>
    <row r="34" spans="3:6" x14ac:dyDescent="0.25">
      <c r="C34" s="11"/>
      <c r="D34"/>
      <c r="E34"/>
      <c r="F34" s="12"/>
    </row>
    <row r="35" spans="3:6" x14ac:dyDescent="0.25">
      <c r="C35" s="11"/>
      <c r="D35"/>
      <c r="E35"/>
      <c r="F35" s="12"/>
    </row>
    <row r="36" spans="3:6" x14ac:dyDescent="0.25">
      <c r="C36" s="11"/>
      <c r="D36"/>
      <c r="E36"/>
      <c r="F36" s="12"/>
    </row>
    <row r="37" spans="3:6" x14ac:dyDescent="0.25">
      <c r="C37" s="11"/>
    </row>
    <row r="38" spans="3:6" x14ac:dyDescent="0.25">
      <c r="C38" s="11"/>
      <c r="D38"/>
      <c r="E38"/>
      <c r="F38" s="12"/>
    </row>
    <row r="39" spans="3:6" x14ac:dyDescent="0.25">
      <c r="C39" s="11"/>
      <c r="D39"/>
      <c r="E39"/>
      <c r="F39" s="12"/>
    </row>
    <row r="40" spans="3:6" x14ac:dyDescent="0.25">
      <c r="C40" s="11"/>
      <c r="D40"/>
      <c r="E40"/>
      <c r="F40" s="12"/>
    </row>
    <row r="41" spans="3:6" x14ac:dyDescent="0.25">
      <c r="C41" s="11"/>
      <c r="D41"/>
      <c r="E41"/>
      <c r="F41" s="12"/>
    </row>
    <row r="42" spans="3:6" x14ac:dyDescent="0.25">
      <c r="C42" s="11"/>
    </row>
  </sheetData>
  <autoFilter ref="A2:D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abSelected="1" workbookViewId="0">
      <pane ySplit="1" topLeftCell="A2" activePane="bottomLeft" state="frozen"/>
      <selection pane="bottomLeft" sqref="A1:E1048576"/>
    </sheetView>
  </sheetViews>
  <sheetFormatPr defaultRowHeight="15" x14ac:dyDescent="0.25"/>
  <cols>
    <col min="1" max="1" width="15.5703125" customWidth="1"/>
    <col min="2" max="2" width="11.28515625" customWidth="1"/>
    <col min="3" max="3" width="19" style="15" customWidth="1"/>
    <col min="4" max="4" width="11.85546875" customWidth="1"/>
    <col min="5" max="5" width="14.85546875" style="49" customWidth="1"/>
    <col min="6" max="6" width="15" bestFit="1" customWidth="1"/>
    <col min="7" max="7" width="59.7109375" bestFit="1" customWidth="1"/>
  </cols>
  <sheetData>
    <row r="1" spans="1:7" s="14" customFormat="1" ht="30" x14ac:dyDescent="0.25">
      <c r="A1" s="14" t="s">
        <v>21</v>
      </c>
      <c r="B1" s="14" t="s">
        <v>23</v>
      </c>
      <c r="C1" s="14" t="s">
        <v>25</v>
      </c>
      <c r="D1" s="14" t="s">
        <v>22</v>
      </c>
      <c r="E1" s="52" t="s">
        <v>24</v>
      </c>
      <c r="F1" s="14" t="s">
        <v>211</v>
      </c>
      <c r="G1" s="14" t="s">
        <v>212</v>
      </c>
    </row>
    <row r="2" spans="1:7" x14ac:dyDescent="0.25">
      <c r="A2" s="11" t="s">
        <v>4</v>
      </c>
      <c r="B2">
        <v>1</v>
      </c>
      <c r="C2" s="15" t="s">
        <v>28</v>
      </c>
      <c r="D2">
        <v>2011</v>
      </c>
      <c r="E2" s="49">
        <v>23.452043861243041</v>
      </c>
      <c r="F2">
        <v>1</v>
      </c>
      <c r="G2" t="s">
        <v>37</v>
      </c>
    </row>
    <row r="3" spans="1:7" x14ac:dyDescent="0.25">
      <c r="A3" s="11" t="s">
        <v>4</v>
      </c>
      <c r="B3">
        <v>2</v>
      </c>
      <c r="C3" s="15" t="s">
        <v>26</v>
      </c>
      <c r="D3">
        <v>2011</v>
      </c>
      <c r="E3" s="49">
        <v>30.246969564684228</v>
      </c>
      <c r="F3">
        <v>2</v>
      </c>
      <c r="G3" t="s">
        <v>38</v>
      </c>
    </row>
    <row r="4" spans="1:7" x14ac:dyDescent="0.25">
      <c r="A4" s="11" t="s">
        <v>4</v>
      </c>
      <c r="B4">
        <v>3</v>
      </c>
      <c r="C4" s="15" t="s">
        <v>27</v>
      </c>
      <c r="D4">
        <v>2011</v>
      </c>
      <c r="E4" s="49">
        <v>9.7031163052810268</v>
      </c>
      <c r="F4">
        <v>3</v>
      </c>
      <c r="G4" t="s">
        <v>39</v>
      </c>
    </row>
    <row r="5" spans="1:7" x14ac:dyDescent="0.25">
      <c r="A5" s="11" t="s">
        <v>4</v>
      </c>
      <c r="B5">
        <v>4</v>
      </c>
      <c r="C5" s="15" t="s">
        <v>27</v>
      </c>
      <c r="D5">
        <v>2011</v>
      </c>
      <c r="E5" s="49">
        <v>9.5670089828788978</v>
      </c>
      <c r="F5">
        <v>4</v>
      </c>
      <c r="G5" t="s">
        <v>39</v>
      </c>
    </row>
    <row r="6" spans="1:7" x14ac:dyDescent="0.25">
      <c r="A6" s="11" t="s">
        <v>4</v>
      </c>
      <c r="B6">
        <v>5</v>
      </c>
      <c r="C6" s="15" t="s">
        <v>26</v>
      </c>
      <c r="D6">
        <v>2011</v>
      </c>
      <c r="E6" s="49">
        <v>19.042553013539081</v>
      </c>
      <c r="F6">
        <v>5</v>
      </c>
      <c r="G6" t="s">
        <v>38</v>
      </c>
    </row>
    <row r="7" spans="1:7" x14ac:dyDescent="0.25">
      <c r="A7" s="11" t="s">
        <v>4</v>
      </c>
      <c r="B7">
        <v>6</v>
      </c>
      <c r="C7" s="15" t="s">
        <v>28</v>
      </c>
      <c r="D7">
        <v>2011</v>
      </c>
      <c r="E7" s="49">
        <v>5.5691700278829366</v>
      </c>
      <c r="F7">
        <v>6</v>
      </c>
      <c r="G7" t="s">
        <v>37</v>
      </c>
    </row>
    <row r="8" spans="1:7" x14ac:dyDescent="0.25">
      <c r="A8" s="11" t="s">
        <v>4</v>
      </c>
      <c r="B8">
        <v>1</v>
      </c>
      <c r="C8" s="15" t="s">
        <v>28</v>
      </c>
      <c r="D8">
        <v>2012</v>
      </c>
      <c r="E8" s="49">
        <v>11.148345111979213</v>
      </c>
    </row>
    <row r="9" spans="1:7" x14ac:dyDescent="0.25">
      <c r="A9" s="11" t="s">
        <v>4</v>
      </c>
      <c r="B9">
        <v>2</v>
      </c>
      <c r="C9" s="15" t="s">
        <v>26</v>
      </c>
      <c r="D9">
        <v>2012</v>
      </c>
      <c r="E9" s="49">
        <v>12.322574278492283</v>
      </c>
    </row>
    <row r="10" spans="1:7" x14ac:dyDescent="0.25">
      <c r="A10" s="11" t="s">
        <v>4</v>
      </c>
      <c r="B10">
        <v>3</v>
      </c>
      <c r="C10" s="15" t="s">
        <v>27</v>
      </c>
      <c r="D10">
        <v>2012</v>
      </c>
      <c r="E10" s="49">
        <v>4.2925414474434866</v>
      </c>
    </row>
    <row r="11" spans="1:7" x14ac:dyDescent="0.25">
      <c r="A11" s="11" t="s">
        <v>4</v>
      </c>
      <c r="B11">
        <v>4</v>
      </c>
      <c r="C11" s="15" t="s">
        <v>27</v>
      </c>
      <c r="D11">
        <v>2012</v>
      </c>
      <c r="E11" s="49">
        <v>5.9977010626825571</v>
      </c>
    </row>
    <row r="12" spans="1:7" x14ac:dyDescent="0.25">
      <c r="A12" s="11" t="s">
        <v>4</v>
      </c>
      <c r="B12">
        <v>5</v>
      </c>
      <c r="C12" s="15" t="s">
        <v>26</v>
      </c>
      <c r="D12">
        <v>2012</v>
      </c>
      <c r="E12" s="49">
        <v>7.7289411623128679</v>
      </c>
    </row>
    <row r="13" spans="1:7" x14ac:dyDescent="0.25">
      <c r="A13" s="11" t="s">
        <v>4</v>
      </c>
      <c r="B13">
        <v>6</v>
      </c>
      <c r="C13" s="15" t="s">
        <v>28</v>
      </c>
      <c r="D13">
        <v>2012</v>
      </c>
      <c r="E13" s="49">
        <v>3.6994482564836635</v>
      </c>
    </row>
    <row r="14" spans="1:7" x14ac:dyDescent="0.25">
      <c r="A14" s="11" t="s">
        <v>4</v>
      </c>
      <c r="B14">
        <v>1</v>
      </c>
      <c r="C14" s="15" t="s">
        <v>28</v>
      </c>
      <c r="D14">
        <v>2013</v>
      </c>
      <c r="E14" s="49">
        <v>20.605732597297074</v>
      </c>
    </row>
    <row r="15" spans="1:7" x14ac:dyDescent="0.25">
      <c r="A15" s="11" t="s">
        <v>4</v>
      </c>
      <c r="B15">
        <v>2</v>
      </c>
      <c r="C15" s="15" t="s">
        <v>26</v>
      </c>
      <c r="D15">
        <v>2013</v>
      </c>
      <c r="E15" s="49">
        <v>32.226103252712221</v>
      </c>
    </row>
    <row r="16" spans="1:7" x14ac:dyDescent="0.25">
      <c r="A16" s="11" t="s">
        <v>4</v>
      </c>
      <c r="B16">
        <v>3</v>
      </c>
      <c r="C16" s="15" t="s">
        <v>27</v>
      </c>
      <c r="D16">
        <v>2013</v>
      </c>
      <c r="E16" s="49">
        <v>19.10728323177532</v>
      </c>
    </row>
    <row r="17" spans="1:7" x14ac:dyDescent="0.25">
      <c r="A17" s="11" t="s">
        <v>4</v>
      </c>
      <c r="B17">
        <v>4</v>
      </c>
      <c r="C17" s="15" t="s">
        <v>27</v>
      </c>
      <c r="D17">
        <v>2013</v>
      </c>
      <c r="E17" s="49">
        <v>20.814663293615897</v>
      </c>
    </row>
    <row r="18" spans="1:7" x14ac:dyDescent="0.25">
      <c r="A18" s="11" t="s">
        <v>4</v>
      </c>
      <c r="B18">
        <v>5</v>
      </c>
      <c r="C18" s="15" t="s">
        <v>26</v>
      </c>
      <c r="D18">
        <v>2013</v>
      </c>
      <c r="E18" s="49">
        <v>36.214896617535196</v>
      </c>
    </row>
    <row r="19" spans="1:7" x14ac:dyDescent="0.25">
      <c r="A19" s="11" t="s">
        <v>4</v>
      </c>
      <c r="B19">
        <v>6</v>
      </c>
      <c r="C19" s="15" t="s">
        <v>28</v>
      </c>
      <c r="D19">
        <v>2013</v>
      </c>
      <c r="E19" s="49">
        <v>16.269771518398983</v>
      </c>
    </row>
    <row r="20" spans="1:7" x14ac:dyDescent="0.25">
      <c r="A20" s="11" t="s">
        <v>4</v>
      </c>
      <c r="B20">
        <v>1</v>
      </c>
      <c r="C20" s="15" t="s">
        <v>28</v>
      </c>
      <c r="D20">
        <v>2014</v>
      </c>
      <c r="E20" s="49">
        <v>21.997187461853823</v>
      </c>
    </row>
    <row r="21" spans="1:7" x14ac:dyDescent="0.25">
      <c r="A21" s="11" t="s">
        <v>4</v>
      </c>
      <c r="B21">
        <v>2</v>
      </c>
      <c r="C21" s="15" t="s">
        <v>26</v>
      </c>
      <c r="D21">
        <v>2014</v>
      </c>
      <c r="E21" s="49">
        <v>59.143658115801664</v>
      </c>
    </row>
    <row r="22" spans="1:7" x14ac:dyDescent="0.25">
      <c r="A22" s="11" t="s">
        <v>4</v>
      </c>
      <c r="B22">
        <v>3</v>
      </c>
      <c r="C22" s="15" t="s">
        <v>27</v>
      </c>
      <c r="D22">
        <v>2014</v>
      </c>
      <c r="E22" s="49">
        <v>6.4460640319366291</v>
      </c>
    </row>
    <row r="23" spans="1:7" x14ac:dyDescent="0.25">
      <c r="A23" s="11" t="s">
        <v>4</v>
      </c>
      <c r="B23">
        <v>4</v>
      </c>
      <c r="C23" s="15" t="s">
        <v>27</v>
      </c>
      <c r="D23">
        <v>2014</v>
      </c>
      <c r="E23" s="49">
        <v>15.617248728120618</v>
      </c>
    </row>
    <row r="24" spans="1:7" x14ac:dyDescent="0.25">
      <c r="A24" s="11" t="s">
        <v>4</v>
      </c>
      <c r="B24">
        <v>5</v>
      </c>
      <c r="C24" s="15" t="s">
        <v>26</v>
      </c>
      <c r="D24">
        <v>2014</v>
      </c>
      <c r="E24" s="49">
        <v>55.974492961519047</v>
      </c>
    </row>
    <row r="25" spans="1:7" x14ac:dyDescent="0.25">
      <c r="A25" s="11" t="s">
        <v>4</v>
      </c>
      <c r="B25">
        <v>6</v>
      </c>
      <c r="C25" s="15" t="s">
        <v>28</v>
      </c>
      <c r="D25">
        <v>2014</v>
      </c>
      <c r="E25" s="49">
        <v>13.206844518128886</v>
      </c>
    </row>
    <row r="26" spans="1:7" x14ac:dyDescent="0.25">
      <c r="A26" s="11" t="s">
        <v>4</v>
      </c>
      <c r="B26" s="2">
        <v>1</v>
      </c>
      <c r="C26" s="15" t="s">
        <v>28</v>
      </c>
      <c r="D26" s="2">
        <v>2015</v>
      </c>
      <c r="E26" s="50">
        <v>6.4732370062486293</v>
      </c>
    </row>
    <row r="27" spans="1:7" x14ac:dyDescent="0.25">
      <c r="A27" s="11" t="s">
        <v>4</v>
      </c>
      <c r="B27">
        <v>2</v>
      </c>
      <c r="C27" s="15" t="s">
        <v>26</v>
      </c>
      <c r="D27" s="2">
        <v>2015</v>
      </c>
      <c r="E27" s="50">
        <v>14.899464757295986</v>
      </c>
    </row>
    <row r="28" spans="1:7" x14ac:dyDescent="0.25">
      <c r="A28" s="11" t="s">
        <v>4</v>
      </c>
      <c r="B28">
        <v>3</v>
      </c>
      <c r="C28" s="15" t="s">
        <v>27</v>
      </c>
      <c r="D28" s="2">
        <v>2015</v>
      </c>
      <c r="E28" s="50">
        <v>10.609299296662067</v>
      </c>
    </row>
    <row r="29" spans="1:7" x14ac:dyDescent="0.25">
      <c r="A29" s="11" t="s">
        <v>4</v>
      </c>
      <c r="B29">
        <v>4</v>
      </c>
      <c r="C29" s="15" t="s">
        <v>27</v>
      </c>
      <c r="D29" s="2">
        <v>2015</v>
      </c>
      <c r="E29" s="50">
        <v>9.9700000000000006</v>
      </c>
    </row>
    <row r="30" spans="1:7" x14ac:dyDescent="0.25">
      <c r="A30" s="11" t="s">
        <v>4</v>
      </c>
      <c r="B30">
        <v>5</v>
      </c>
      <c r="C30" s="15" t="s">
        <v>26</v>
      </c>
      <c r="D30" s="2">
        <v>2015</v>
      </c>
      <c r="E30" s="50">
        <v>51.15374766070407</v>
      </c>
    </row>
    <row r="31" spans="1:7" x14ac:dyDescent="0.25">
      <c r="A31" s="11" t="s">
        <v>4</v>
      </c>
      <c r="B31" s="2">
        <v>6</v>
      </c>
      <c r="C31" s="15" t="s">
        <v>28</v>
      </c>
      <c r="D31" s="2">
        <v>2015</v>
      </c>
      <c r="E31" s="50">
        <v>23.588162023184807</v>
      </c>
    </row>
    <row r="32" spans="1:7" x14ac:dyDescent="0.25">
      <c r="A32" s="11" t="s">
        <v>7</v>
      </c>
      <c r="B32">
        <v>101</v>
      </c>
      <c r="C32" s="15" t="s">
        <v>27</v>
      </c>
      <c r="D32" s="2">
        <v>2013</v>
      </c>
      <c r="E32" s="49">
        <v>1.6840000000000002</v>
      </c>
      <c r="F32">
        <v>101</v>
      </c>
      <c r="G32" t="s">
        <v>35</v>
      </c>
    </row>
    <row r="33" spans="1:7" x14ac:dyDescent="0.25">
      <c r="A33" s="11" t="s">
        <v>7</v>
      </c>
      <c r="B33">
        <v>102</v>
      </c>
      <c r="C33" s="15" t="s">
        <v>26</v>
      </c>
      <c r="D33" s="2">
        <v>2013</v>
      </c>
      <c r="E33" s="49">
        <v>1.9790000000000001</v>
      </c>
      <c r="F33">
        <v>102</v>
      </c>
      <c r="G33" t="s">
        <v>36</v>
      </c>
    </row>
    <row r="34" spans="1:7" x14ac:dyDescent="0.25">
      <c r="A34" s="11" t="s">
        <v>7</v>
      </c>
      <c r="B34">
        <v>104</v>
      </c>
      <c r="C34" s="15" t="s">
        <v>27</v>
      </c>
      <c r="D34" s="2">
        <v>2013</v>
      </c>
      <c r="E34" s="49">
        <v>0.248</v>
      </c>
      <c r="F34">
        <v>104</v>
      </c>
      <c r="G34" t="s">
        <v>35</v>
      </c>
    </row>
    <row r="35" spans="1:7" x14ac:dyDescent="0.25">
      <c r="A35" s="11" t="s">
        <v>7</v>
      </c>
      <c r="B35">
        <v>105</v>
      </c>
      <c r="C35" s="15" t="s">
        <v>26</v>
      </c>
      <c r="D35" s="2">
        <v>2013</v>
      </c>
      <c r="E35" s="49">
        <v>1.1919999999999999</v>
      </c>
      <c r="F35">
        <v>105</v>
      </c>
      <c r="G35" t="s">
        <v>36</v>
      </c>
    </row>
    <row r="36" spans="1:7" x14ac:dyDescent="0.25">
      <c r="A36" s="11" t="s">
        <v>7</v>
      </c>
      <c r="B36">
        <v>201</v>
      </c>
      <c r="C36" s="15" t="s">
        <v>26</v>
      </c>
      <c r="D36" s="2">
        <v>2013</v>
      </c>
      <c r="E36" s="49">
        <v>2.4430000000000001</v>
      </c>
      <c r="F36">
        <v>201</v>
      </c>
      <c r="G36" t="s">
        <v>36</v>
      </c>
    </row>
    <row r="37" spans="1:7" x14ac:dyDescent="0.25">
      <c r="A37" s="11" t="s">
        <v>7</v>
      </c>
      <c r="B37">
        <v>202</v>
      </c>
      <c r="C37" s="15" t="s">
        <v>27</v>
      </c>
      <c r="D37" s="2">
        <v>2013</v>
      </c>
      <c r="E37" s="49">
        <v>3.633</v>
      </c>
      <c r="F37">
        <v>202</v>
      </c>
      <c r="G37" t="s">
        <v>35</v>
      </c>
    </row>
    <row r="38" spans="1:7" x14ac:dyDescent="0.25">
      <c r="A38" s="11" t="s">
        <v>7</v>
      </c>
      <c r="B38">
        <v>203</v>
      </c>
      <c r="C38" s="15" t="s">
        <v>26</v>
      </c>
      <c r="D38" s="2">
        <v>2013</v>
      </c>
      <c r="E38" s="49">
        <v>3.355</v>
      </c>
      <c r="F38">
        <v>203</v>
      </c>
      <c r="G38" t="s">
        <v>36</v>
      </c>
    </row>
    <row r="39" spans="1:7" x14ac:dyDescent="0.25">
      <c r="A39" s="11" t="s">
        <v>7</v>
      </c>
      <c r="B39">
        <v>204</v>
      </c>
      <c r="C39" s="15" t="s">
        <v>27</v>
      </c>
      <c r="D39" s="2">
        <v>2013</v>
      </c>
      <c r="E39" s="49">
        <v>0.98</v>
      </c>
      <c r="F39">
        <v>204</v>
      </c>
      <c r="G39" t="s">
        <v>35</v>
      </c>
    </row>
    <row r="40" spans="1:7" x14ac:dyDescent="0.25">
      <c r="A40" s="11" t="s">
        <v>7</v>
      </c>
      <c r="B40">
        <v>301</v>
      </c>
      <c r="C40" s="15" t="s">
        <v>26</v>
      </c>
      <c r="D40" s="2">
        <v>2013</v>
      </c>
      <c r="E40" s="49">
        <v>0.72799999999999998</v>
      </c>
      <c r="F40">
        <v>301</v>
      </c>
      <c r="G40" t="s">
        <v>36</v>
      </c>
    </row>
    <row r="41" spans="1:7" x14ac:dyDescent="0.25">
      <c r="A41" s="11" t="s">
        <v>7</v>
      </c>
      <c r="B41">
        <v>302</v>
      </c>
      <c r="C41" s="15" t="s">
        <v>27</v>
      </c>
      <c r="D41" s="2">
        <v>2013</v>
      </c>
      <c r="E41" s="49">
        <v>0.90800000000000003</v>
      </c>
      <c r="F41">
        <v>302</v>
      </c>
      <c r="G41" t="s">
        <v>35</v>
      </c>
    </row>
    <row r="42" spans="1:7" x14ac:dyDescent="0.25">
      <c r="A42" s="11" t="s">
        <v>7</v>
      </c>
      <c r="B42">
        <v>303</v>
      </c>
      <c r="C42" s="15" t="s">
        <v>26</v>
      </c>
      <c r="D42" s="2">
        <v>2013</v>
      </c>
      <c r="E42" s="49">
        <v>2.0390000000000001</v>
      </c>
      <c r="F42">
        <v>303</v>
      </c>
      <c r="G42" t="s">
        <v>36</v>
      </c>
    </row>
    <row r="43" spans="1:7" x14ac:dyDescent="0.25">
      <c r="A43" s="11" t="s">
        <v>7</v>
      </c>
      <c r="B43">
        <v>304</v>
      </c>
      <c r="C43" s="15" t="s">
        <v>27</v>
      </c>
      <c r="D43" s="2">
        <v>2013</v>
      </c>
      <c r="E43" s="49">
        <v>0.85799999999999998</v>
      </c>
      <c r="F43">
        <v>304</v>
      </c>
      <c r="G43" t="s">
        <v>35</v>
      </c>
    </row>
    <row r="44" spans="1:7" x14ac:dyDescent="0.25">
      <c r="A44" s="11" t="s">
        <v>7</v>
      </c>
      <c r="B44">
        <v>401</v>
      </c>
      <c r="C44" s="15" t="s">
        <v>26</v>
      </c>
      <c r="D44" s="2">
        <v>2013</v>
      </c>
      <c r="E44" s="49">
        <v>1.4079999999999999</v>
      </c>
      <c r="F44">
        <v>401</v>
      </c>
      <c r="G44" t="s">
        <v>36</v>
      </c>
    </row>
    <row r="45" spans="1:7" x14ac:dyDescent="0.25">
      <c r="A45" s="11" t="s">
        <v>7</v>
      </c>
      <c r="B45">
        <v>403</v>
      </c>
      <c r="C45" s="15" t="s">
        <v>26</v>
      </c>
      <c r="D45" s="2">
        <v>2013</v>
      </c>
      <c r="E45" s="49">
        <v>1.5510000000000002</v>
      </c>
      <c r="F45">
        <v>403</v>
      </c>
      <c r="G45" t="s">
        <v>36</v>
      </c>
    </row>
    <row r="46" spans="1:7" x14ac:dyDescent="0.25">
      <c r="A46" s="11" t="s">
        <v>7</v>
      </c>
      <c r="B46">
        <v>404</v>
      </c>
      <c r="C46" s="15" t="s">
        <v>27</v>
      </c>
      <c r="D46" s="2">
        <v>2013</v>
      </c>
      <c r="E46" s="49">
        <v>1.464</v>
      </c>
      <c r="F46">
        <v>404</v>
      </c>
      <c r="G46" t="s">
        <v>35</v>
      </c>
    </row>
    <row r="47" spans="1:7" x14ac:dyDescent="0.25">
      <c r="A47" s="11" t="s">
        <v>7</v>
      </c>
      <c r="B47">
        <v>405</v>
      </c>
      <c r="C47" s="15" t="s">
        <v>27</v>
      </c>
      <c r="D47" s="2">
        <v>2013</v>
      </c>
      <c r="E47" s="49">
        <v>1.218</v>
      </c>
      <c r="F47">
        <v>405</v>
      </c>
      <c r="G47" t="s">
        <v>35</v>
      </c>
    </row>
    <row r="48" spans="1:7" x14ac:dyDescent="0.25">
      <c r="A48" s="11" t="s">
        <v>7</v>
      </c>
      <c r="B48">
        <v>101</v>
      </c>
      <c r="C48" s="15" t="s">
        <v>27</v>
      </c>
      <c r="D48" s="2">
        <v>2014</v>
      </c>
      <c r="E48" s="49">
        <v>0.38100000000000001</v>
      </c>
    </row>
    <row r="49" spans="1:5" x14ac:dyDescent="0.25">
      <c r="A49" s="11" t="s">
        <v>7</v>
      </c>
      <c r="B49">
        <v>102</v>
      </c>
      <c r="C49" s="15" t="s">
        <v>26</v>
      </c>
      <c r="D49" s="2">
        <v>2014</v>
      </c>
      <c r="E49" s="49">
        <v>0.69899999999999995</v>
      </c>
    </row>
    <row r="50" spans="1:5" x14ac:dyDescent="0.25">
      <c r="A50" s="11" t="s">
        <v>7</v>
      </c>
      <c r="B50">
        <v>104</v>
      </c>
      <c r="C50" s="15" t="s">
        <v>27</v>
      </c>
      <c r="D50" s="2">
        <v>2014</v>
      </c>
      <c r="E50" s="49">
        <v>0.32100000000000006</v>
      </c>
    </row>
    <row r="51" spans="1:5" x14ac:dyDescent="0.25">
      <c r="A51" s="11" t="s">
        <v>7</v>
      </c>
      <c r="B51">
        <v>105</v>
      </c>
      <c r="C51" s="15" t="s">
        <v>26</v>
      </c>
      <c r="D51" s="2">
        <v>2014</v>
      </c>
      <c r="E51" s="49">
        <v>1.6479999999999999</v>
      </c>
    </row>
    <row r="52" spans="1:5" x14ac:dyDescent="0.25">
      <c r="A52" s="11" t="s">
        <v>7</v>
      </c>
      <c r="B52">
        <v>201</v>
      </c>
      <c r="C52" s="15" t="s">
        <v>26</v>
      </c>
      <c r="D52" s="2">
        <v>2014</v>
      </c>
      <c r="E52" s="49">
        <v>2.0649999999999999</v>
      </c>
    </row>
    <row r="53" spans="1:5" x14ac:dyDescent="0.25">
      <c r="A53" s="11" t="s">
        <v>7</v>
      </c>
      <c r="B53">
        <v>202</v>
      </c>
      <c r="C53" s="15" t="s">
        <v>27</v>
      </c>
      <c r="D53" s="2">
        <v>2014</v>
      </c>
      <c r="E53" s="49">
        <v>1.8380000000000001</v>
      </c>
    </row>
    <row r="54" spans="1:5" x14ac:dyDescent="0.25">
      <c r="A54" s="11" t="s">
        <v>7</v>
      </c>
      <c r="B54">
        <v>203</v>
      </c>
      <c r="C54" s="15" t="s">
        <v>26</v>
      </c>
      <c r="D54" s="2">
        <v>2014</v>
      </c>
      <c r="E54" s="49">
        <v>3.2809999999999997</v>
      </c>
    </row>
    <row r="55" spans="1:5" x14ac:dyDescent="0.25">
      <c r="A55" s="11" t="s">
        <v>7</v>
      </c>
      <c r="B55">
        <v>204</v>
      </c>
      <c r="C55" s="15" t="s">
        <v>27</v>
      </c>
      <c r="D55" s="2">
        <v>2014</v>
      </c>
      <c r="E55" s="49">
        <v>1.075</v>
      </c>
    </row>
    <row r="56" spans="1:5" x14ac:dyDescent="0.25">
      <c r="A56" s="11" t="s">
        <v>7</v>
      </c>
      <c r="B56">
        <v>301</v>
      </c>
      <c r="C56" s="15" t="s">
        <v>26</v>
      </c>
      <c r="D56" s="2">
        <v>2014</v>
      </c>
      <c r="E56" s="49">
        <v>0.503</v>
      </c>
    </row>
    <row r="57" spans="1:5" x14ac:dyDescent="0.25">
      <c r="A57" s="11" t="s">
        <v>7</v>
      </c>
      <c r="B57">
        <v>302</v>
      </c>
      <c r="C57" s="15" t="s">
        <v>27</v>
      </c>
      <c r="D57" s="2">
        <v>2014</v>
      </c>
      <c r="E57" s="49">
        <v>0.87700000000000011</v>
      </c>
    </row>
    <row r="58" spans="1:5" x14ac:dyDescent="0.25">
      <c r="A58" s="11" t="s">
        <v>7</v>
      </c>
      <c r="B58">
        <v>303</v>
      </c>
      <c r="C58" s="15" t="s">
        <v>26</v>
      </c>
      <c r="D58" s="2">
        <v>2014</v>
      </c>
      <c r="E58" s="49">
        <v>1.694</v>
      </c>
    </row>
    <row r="59" spans="1:5" x14ac:dyDescent="0.25">
      <c r="A59" s="11" t="s">
        <v>7</v>
      </c>
      <c r="B59">
        <v>304</v>
      </c>
      <c r="C59" s="15" t="s">
        <v>27</v>
      </c>
      <c r="D59" s="2">
        <v>2014</v>
      </c>
      <c r="E59" s="49">
        <v>0.60500000000000009</v>
      </c>
    </row>
    <row r="60" spans="1:5" x14ac:dyDescent="0.25">
      <c r="A60" s="11" t="s">
        <v>7</v>
      </c>
      <c r="B60">
        <v>401</v>
      </c>
      <c r="C60" s="15" t="s">
        <v>26</v>
      </c>
      <c r="D60" s="2">
        <v>2014</v>
      </c>
      <c r="E60" s="49">
        <v>0.89800000000000002</v>
      </c>
    </row>
    <row r="61" spans="1:5" x14ac:dyDescent="0.25">
      <c r="A61" s="11" t="s">
        <v>7</v>
      </c>
      <c r="B61">
        <v>403</v>
      </c>
      <c r="C61" s="15" t="s">
        <v>26</v>
      </c>
      <c r="D61" s="2">
        <v>2014</v>
      </c>
      <c r="E61" s="49">
        <v>0.46399999999999997</v>
      </c>
    </row>
    <row r="62" spans="1:5" x14ac:dyDescent="0.25">
      <c r="A62" s="11" t="s">
        <v>7</v>
      </c>
      <c r="B62">
        <v>404</v>
      </c>
      <c r="C62" s="15" t="s">
        <v>27</v>
      </c>
      <c r="D62" s="2">
        <v>2014</v>
      </c>
      <c r="E62" s="49">
        <v>0.77800000000000002</v>
      </c>
    </row>
    <row r="63" spans="1:5" x14ac:dyDescent="0.25">
      <c r="A63" s="11" t="s">
        <v>7</v>
      </c>
      <c r="B63">
        <v>405</v>
      </c>
      <c r="C63" s="15" t="s">
        <v>27</v>
      </c>
      <c r="D63" s="2">
        <v>2014</v>
      </c>
      <c r="E63" s="49">
        <v>0.17499999999999999</v>
      </c>
    </row>
    <row r="64" spans="1:5" x14ac:dyDescent="0.25">
      <c r="A64" s="11" t="s">
        <v>7</v>
      </c>
      <c r="B64">
        <v>101</v>
      </c>
      <c r="C64" s="15" t="s">
        <v>27</v>
      </c>
      <c r="D64" s="2">
        <v>2015</v>
      </c>
      <c r="E64" s="49">
        <v>1.2143780866474001</v>
      </c>
    </row>
    <row r="65" spans="1:7" x14ac:dyDescent="0.25">
      <c r="A65" s="11" t="s">
        <v>7</v>
      </c>
      <c r="B65">
        <v>102</v>
      </c>
      <c r="C65" s="15" t="s">
        <v>26</v>
      </c>
      <c r="D65" s="2">
        <v>2015</v>
      </c>
      <c r="E65" s="49">
        <v>4.7224169502400004</v>
      </c>
    </row>
    <row r="66" spans="1:7" x14ac:dyDescent="0.25">
      <c r="A66" s="11" t="s">
        <v>7</v>
      </c>
      <c r="B66">
        <v>104</v>
      </c>
      <c r="C66" s="15" t="s">
        <v>27</v>
      </c>
      <c r="D66" s="2">
        <v>2015</v>
      </c>
      <c r="E66" s="49">
        <v>9.5907120149000005E-2</v>
      </c>
    </row>
    <row r="67" spans="1:7" x14ac:dyDescent="0.25">
      <c r="A67" s="11" t="s">
        <v>7</v>
      </c>
      <c r="B67">
        <v>105</v>
      </c>
      <c r="C67" s="15" t="s">
        <v>26</v>
      </c>
      <c r="D67" s="2">
        <v>2015</v>
      </c>
      <c r="E67" s="49">
        <v>4.8318275346999995</v>
      </c>
    </row>
    <row r="68" spans="1:7" x14ac:dyDescent="0.25">
      <c r="A68" s="11" t="s">
        <v>7</v>
      </c>
      <c r="B68">
        <v>201</v>
      </c>
      <c r="C68" s="15" t="s">
        <v>26</v>
      </c>
      <c r="D68" s="2">
        <v>2015</v>
      </c>
      <c r="E68" s="49">
        <v>5.9621150415699997</v>
      </c>
    </row>
    <row r="69" spans="1:7" x14ac:dyDescent="0.25">
      <c r="A69" s="11" t="s">
        <v>7</v>
      </c>
      <c r="B69">
        <v>202</v>
      </c>
      <c r="C69" s="15" t="s">
        <v>27</v>
      </c>
      <c r="D69" s="2">
        <v>2015</v>
      </c>
      <c r="E69" s="49">
        <v>1.2614033274700001</v>
      </c>
    </row>
    <row r="70" spans="1:7" x14ac:dyDescent="0.25">
      <c r="A70" s="11" t="s">
        <v>7</v>
      </c>
      <c r="B70">
        <v>203</v>
      </c>
      <c r="C70" s="15" t="s">
        <v>26</v>
      </c>
      <c r="D70" s="2">
        <v>2015</v>
      </c>
      <c r="E70" s="49">
        <v>13.023550168400002</v>
      </c>
    </row>
    <row r="71" spans="1:7" x14ac:dyDescent="0.25">
      <c r="A71" s="11" t="s">
        <v>7</v>
      </c>
      <c r="B71">
        <v>204</v>
      </c>
      <c r="C71" s="15" t="s">
        <v>27</v>
      </c>
      <c r="D71" s="2">
        <v>2015</v>
      </c>
      <c r="E71" s="49">
        <v>0.41547906195000001</v>
      </c>
    </row>
    <row r="72" spans="1:7" x14ac:dyDescent="0.25">
      <c r="A72" s="11" t="s">
        <v>7</v>
      </c>
      <c r="B72">
        <v>301</v>
      </c>
      <c r="C72" s="15" t="s">
        <v>26</v>
      </c>
      <c r="D72" s="2">
        <v>2015</v>
      </c>
      <c r="E72" s="49">
        <v>5.5914414219699999</v>
      </c>
    </row>
    <row r="73" spans="1:7" x14ac:dyDescent="0.25">
      <c r="A73" s="11" t="s">
        <v>7</v>
      </c>
      <c r="B73">
        <v>302</v>
      </c>
      <c r="C73" s="15" t="s">
        <v>27</v>
      </c>
      <c r="D73" s="2">
        <v>2015</v>
      </c>
      <c r="E73" s="49">
        <v>0.79920880022000007</v>
      </c>
    </row>
    <row r="74" spans="1:7" x14ac:dyDescent="0.25">
      <c r="A74" s="11" t="s">
        <v>7</v>
      </c>
      <c r="B74">
        <v>303</v>
      </c>
      <c r="C74" s="15" t="s">
        <v>26</v>
      </c>
      <c r="D74" s="2">
        <v>2015</v>
      </c>
      <c r="E74" s="49">
        <v>9.5525150741119997</v>
      </c>
    </row>
    <row r="75" spans="1:7" x14ac:dyDescent="0.25">
      <c r="A75" s="11" t="s">
        <v>7</v>
      </c>
      <c r="B75">
        <v>304</v>
      </c>
      <c r="C75" s="15" t="s">
        <v>27</v>
      </c>
      <c r="D75" s="2">
        <v>2015</v>
      </c>
      <c r="E75" s="49">
        <v>0.20812192936690002</v>
      </c>
    </row>
    <row r="76" spans="1:7" x14ac:dyDescent="0.25">
      <c r="A76" s="11" t="s">
        <v>7</v>
      </c>
      <c r="B76">
        <v>401</v>
      </c>
      <c r="C76" s="15" t="s">
        <v>26</v>
      </c>
      <c r="D76" s="2">
        <v>2015</v>
      </c>
      <c r="E76" s="49">
        <v>5.7489768439000004</v>
      </c>
    </row>
    <row r="77" spans="1:7" x14ac:dyDescent="0.25">
      <c r="A77" s="11" t="s">
        <v>7</v>
      </c>
      <c r="B77">
        <v>403</v>
      </c>
      <c r="C77" s="15" t="s">
        <v>26</v>
      </c>
      <c r="D77" s="2">
        <v>2015</v>
      </c>
      <c r="E77" s="49">
        <v>1.5346370124473099</v>
      </c>
    </row>
    <row r="78" spans="1:7" x14ac:dyDescent="0.25">
      <c r="A78" s="11" t="s">
        <v>7</v>
      </c>
      <c r="B78">
        <v>404</v>
      </c>
      <c r="C78" s="15" t="s">
        <v>27</v>
      </c>
      <c r="D78" s="2">
        <v>2015</v>
      </c>
      <c r="E78" s="49">
        <v>8.0600711037600004</v>
      </c>
    </row>
    <row r="79" spans="1:7" x14ac:dyDescent="0.25">
      <c r="A79" s="11" t="s">
        <v>7</v>
      </c>
      <c r="B79">
        <v>405</v>
      </c>
      <c r="C79" s="15" t="s">
        <v>27</v>
      </c>
      <c r="D79" s="2">
        <v>2015</v>
      </c>
      <c r="E79" s="49">
        <v>0.28988878366199999</v>
      </c>
    </row>
    <row r="80" spans="1:7" x14ac:dyDescent="0.25">
      <c r="A80" s="11" t="s">
        <v>3</v>
      </c>
      <c r="B80">
        <v>3.1</v>
      </c>
      <c r="C80" s="15" t="s">
        <v>26</v>
      </c>
      <c r="D80" s="2">
        <v>2011</v>
      </c>
      <c r="E80" s="49">
        <v>33.893501081094996</v>
      </c>
      <c r="F80">
        <v>2</v>
      </c>
      <c r="G80" t="s">
        <v>38</v>
      </c>
    </row>
    <row r="81" spans="1:7" x14ac:dyDescent="0.25">
      <c r="A81" s="11" t="s">
        <v>3</v>
      </c>
      <c r="B81">
        <v>3.2</v>
      </c>
      <c r="C81" s="15" t="s">
        <v>26</v>
      </c>
      <c r="D81" s="2">
        <v>2011</v>
      </c>
      <c r="E81" s="49">
        <v>22.255034214053001</v>
      </c>
      <c r="F81">
        <v>2</v>
      </c>
      <c r="G81" t="s">
        <v>38</v>
      </c>
    </row>
    <row r="82" spans="1:7" x14ac:dyDescent="0.25">
      <c r="A82" s="11" t="s">
        <v>3</v>
      </c>
      <c r="B82">
        <v>4.0999999999999996</v>
      </c>
      <c r="C82" s="15" t="s">
        <v>26</v>
      </c>
      <c r="D82" s="2">
        <v>2011</v>
      </c>
      <c r="E82" s="49">
        <v>17.372465952020001</v>
      </c>
      <c r="F82">
        <v>2</v>
      </c>
      <c r="G82" t="s">
        <v>38</v>
      </c>
    </row>
    <row r="83" spans="1:7" x14ac:dyDescent="0.25">
      <c r="A83" s="11" t="s">
        <v>3</v>
      </c>
      <c r="B83">
        <v>4.2</v>
      </c>
      <c r="C83" s="15" t="s">
        <v>26</v>
      </c>
      <c r="D83" s="2">
        <v>2011</v>
      </c>
      <c r="E83" s="49">
        <v>12.363016364251999</v>
      </c>
      <c r="F83">
        <v>2</v>
      </c>
      <c r="G83" t="s">
        <v>38</v>
      </c>
    </row>
    <row r="84" spans="1:7" x14ac:dyDescent="0.25">
      <c r="A84" s="11" t="s">
        <v>3</v>
      </c>
      <c r="B84">
        <v>6.2</v>
      </c>
      <c r="C84" s="15" t="s">
        <v>26</v>
      </c>
      <c r="D84" s="2">
        <v>2011</v>
      </c>
      <c r="E84" s="49">
        <v>24.906595380221997</v>
      </c>
      <c r="F84">
        <v>2</v>
      </c>
      <c r="G84" t="s">
        <v>38</v>
      </c>
    </row>
    <row r="85" spans="1:7" x14ac:dyDescent="0.25">
      <c r="A85" s="11" t="s">
        <v>3</v>
      </c>
      <c r="B85">
        <v>7.3</v>
      </c>
      <c r="C85" s="15" t="s">
        <v>26</v>
      </c>
      <c r="D85" s="2">
        <v>2011</v>
      </c>
      <c r="E85" s="49">
        <v>18.670616249842002</v>
      </c>
      <c r="F85">
        <v>2</v>
      </c>
      <c r="G85" t="s">
        <v>38</v>
      </c>
    </row>
    <row r="86" spans="1:7" x14ac:dyDescent="0.25">
      <c r="A86" s="11" t="s">
        <v>3</v>
      </c>
      <c r="B86">
        <v>9.3000000000000007</v>
      </c>
      <c r="C86" s="15" t="s">
        <v>26</v>
      </c>
      <c r="D86" s="2">
        <v>2011</v>
      </c>
      <c r="E86" s="49">
        <v>29.817801804649001</v>
      </c>
      <c r="F86">
        <v>2</v>
      </c>
      <c r="G86" t="s">
        <v>38</v>
      </c>
    </row>
    <row r="87" spans="1:7" x14ac:dyDescent="0.25">
      <c r="A87" s="11" t="s">
        <v>3</v>
      </c>
      <c r="B87">
        <v>11.1</v>
      </c>
      <c r="C87" s="15" t="s">
        <v>26</v>
      </c>
      <c r="D87" s="2">
        <v>2011</v>
      </c>
      <c r="E87" s="49">
        <v>35.702099121700002</v>
      </c>
      <c r="F87">
        <v>2</v>
      </c>
      <c r="G87" t="s">
        <v>38</v>
      </c>
    </row>
    <row r="88" spans="1:7" x14ac:dyDescent="0.25">
      <c r="A88" s="11" t="s">
        <v>3</v>
      </c>
      <c r="B88">
        <v>11.2</v>
      </c>
      <c r="C88" s="15" t="s">
        <v>26</v>
      </c>
      <c r="D88" s="2">
        <v>2011</v>
      </c>
      <c r="E88" s="49">
        <v>35.957284232900008</v>
      </c>
      <c r="F88">
        <v>2</v>
      </c>
      <c r="G88" t="s">
        <v>38</v>
      </c>
    </row>
    <row r="89" spans="1:7" x14ac:dyDescent="0.25">
      <c r="A89" s="11" t="s">
        <v>3</v>
      </c>
      <c r="B89">
        <v>12.2</v>
      </c>
      <c r="C89" s="15" t="s">
        <v>26</v>
      </c>
      <c r="D89" s="2">
        <v>2011</v>
      </c>
      <c r="E89" s="49">
        <v>33.934294000212503</v>
      </c>
      <c r="F89">
        <v>2</v>
      </c>
      <c r="G89" t="s">
        <v>38</v>
      </c>
    </row>
    <row r="90" spans="1:7" x14ac:dyDescent="0.25">
      <c r="A90" s="11" t="s">
        <v>3</v>
      </c>
      <c r="B90">
        <v>12.3</v>
      </c>
      <c r="C90" s="15" t="s">
        <v>26</v>
      </c>
      <c r="D90" s="2">
        <v>2011</v>
      </c>
      <c r="E90" s="49">
        <v>31.510608808828</v>
      </c>
      <c r="F90">
        <v>2</v>
      </c>
      <c r="G90" t="s">
        <v>38</v>
      </c>
    </row>
    <row r="91" spans="1:7" x14ac:dyDescent="0.25">
      <c r="A91" s="11" t="s">
        <v>3</v>
      </c>
      <c r="B91">
        <v>14.1</v>
      </c>
      <c r="C91" s="15" t="s">
        <v>26</v>
      </c>
      <c r="D91" s="2">
        <v>2011</v>
      </c>
      <c r="E91" s="49">
        <v>27.658282983732882</v>
      </c>
      <c r="F91">
        <v>2</v>
      </c>
      <c r="G91" t="s">
        <v>38</v>
      </c>
    </row>
    <row r="92" spans="1:7" x14ac:dyDescent="0.25">
      <c r="A92" s="11" t="s">
        <v>3</v>
      </c>
      <c r="B92">
        <v>16.2</v>
      </c>
      <c r="C92" s="15" t="s">
        <v>26</v>
      </c>
      <c r="D92" s="2">
        <v>2011</v>
      </c>
      <c r="E92" s="49">
        <v>40.625790834490203</v>
      </c>
      <c r="F92">
        <v>2</v>
      </c>
      <c r="G92" t="s">
        <v>38</v>
      </c>
    </row>
    <row r="93" spans="1:7" x14ac:dyDescent="0.25">
      <c r="A93" s="11" t="s">
        <v>3</v>
      </c>
      <c r="B93">
        <v>16.3</v>
      </c>
      <c r="C93" s="15" t="s">
        <v>26</v>
      </c>
      <c r="D93" s="2">
        <v>2011</v>
      </c>
      <c r="E93" s="49">
        <v>43.060683878403999</v>
      </c>
      <c r="F93">
        <v>2</v>
      </c>
      <c r="G93" t="s">
        <v>38</v>
      </c>
    </row>
    <row r="94" spans="1:7" x14ac:dyDescent="0.25">
      <c r="A94" s="11" t="s">
        <v>3</v>
      </c>
      <c r="B94">
        <v>17.100000000000001</v>
      </c>
      <c r="C94" s="15" t="s">
        <v>26</v>
      </c>
      <c r="D94" s="2">
        <v>2011</v>
      </c>
      <c r="E94" s="49">
        <v>18.865506750541005</v>
      </c>
      <c r="F94">
        <v>2</v>
      </c>
      <c r="G94" t="s">
        <v>38</v>
      </c>
    </row>
    <row r="95" spans="1:7" x14ac:dyDescent="0.25">
      <c r="A95" s="11" t="s">
        <v>3</v>
      </c>
      <c r="B95">
        <v>17.3</v>
      </c>
      <c r="C95" s="15" t="s">
        <v>26</v>
      </c>
      <c r="D95" s="2">
        <v>2011</v>
      </c>
      <c r="E95" s="49">
        <v>38.322138353070002</v>
      </c>
      <c r="F95">
        <v>2</v>
      </c>
      <c r="G95" t="s">
        <v>38</v>
      </c>
    </row>
    <row r="96" spans="1:7" x14ac:dyDescent="0.25">
      <c r="A96" s="11" t="s">
        <v>3</v>
      </c>
      <c r="B96">
        <v>19.2</v>
      </c>
      <c r="C96" s="15" t="s">
        <v>26</v>
      </c>
      <c r="D96" s="2">
        <v>2011</v>
      </c>
      <c r="E96" s="49">
        <v>39.411498217799</v>
      </c>
      <c r="F96">
        <v>2</v>
      </c>
      <c r="G96" t="s">
        <v>38</v>
      </c>
    </row>
    <row r="97" spans="1:7" x14ac:dyDescent="0.25">
      <c r="A97" s="11" t="s">
        <v>3</v>
      </c>
      <c r="B97">
        <v>19.3</v>
      </c>
      <c r="C97" s="15" t="s">
        <v>26</v>
      </c>
      <c r="D97" s="2">
        <v>2011</v>
      </c>
      <c r="E97" s="49">
        <v>36.003775052971498</v>
      </c>
      <c r="F97">
        <v>2</v>
      </c>
      <c r="G97" t="s">
        <v>38</v>
      </c>
    </row>
    <row r="98" spans="1:7" x14ac:dyDescent="0.25">
      <c r="A98" s="11" t="s">
        <v>3</v>
      </c>
      <c r="B98">
        <v>21.3</v>
      </c>
      <c r="C98" s="15" t="s">
        <v>26</v>
      </c>
      <c r="D98" s="2">
        <v>2011</v>
      </c>
      <c r="E98" s="49">
        <v>53.283005938629991</v>
      </c>
      <c r="F98">
        <v>2</v>
      </c>
      <c r="G98" t="s">
        <v>38</v>
      </c>
    </row>
    <row r="99" spans="1:7" x14ac:dyDescent="0.25">
      <c r="A99" s="11" t="s">
        <v>3</v>
      </c>
      <c r="B99">
        <v>22.1</v>
      </c>
      <c r="C99" s="15" t="s">
        <v>26</v>
      </c>
      <c r="D99" s="2">
        <v>2011</v>
      </c>
      <c r="E99" s="49">
        <v>21.703487865370999</v>
      </c>
      <c r="F99">
        <v>2</v>
      </c>
      <c r="G99" t="s">
        <v>38</v>
      </c>
    </row>
    <row r="100" spans="1:7" x14ac:dyDescent="0.25">
      <c r="A100" s="11" t="s">
        <v>3</v>
      </c>
      <c r="B100">
        <v>22.3</v>
      </c>
      <c r="C100" s="15" t="s">
        <v>26</v>
      </c>
      <c r="D100" s="2">
        <v>2011</v>
      </c>
      <c r="E100" s="49">
        <v>39.305943372854003</v>
      </c>
      <c r="F100">
        <v>2</v>
      </c>
      <c r="G100" t="s">
        <v>38</v>
      </c>
    </row>
    <row r="101" spans="1:7" x14ac:dyDescent="0.25">
      <c r="A101" s="11" t="s">
        <v>3</v>
      </c>
      <c r="B101">
        <v>23.1</v>
      </c>
      <c r="C101" s="15" t="s">
        <v>26</v>
      </c>
      <c r="D101" s="2">
        <v>2011</v>
      </c>
      <c r="E101" s="49">
        <v>15.384113428699999</v>
      </c>
      <c r="F101">
        <v>2</v>
      </c>
      <c r="G101" t="s">
        <v>38</v>
      </c>
    </row>
    <row r="102" spans="1:7" x14ac:dyDescent="0.25">
      <c r="A102" s="11" t="s">
        <v>3</v>
      </c>
      <c r="B102">
        <v>24.3</v>
      </c>
      <c r="C102" s="15" t="s">
        <v>26</v>
      </c>
      <c r="D102" s="2">
        <v>2011</v>
      </c>
      <c r="E102" s="49">
        <v>0</v>
      </c>
      <c r="F102">
        <v>2</v>
      </c>
      <c r="G102" t="s">
        <v>38</v>
      </c>
    </row>
    <row r="103" spans="1:7" x14ac:dyDescent="0.25">
      <c r="A103" s="11" t="s">
        <v>3</v>
      </c>
      <c r="B103">
        <v>26.2</v>
      </c>
      <c r="C103" s="15" t="s">
        <v>26</v>
      </c>
      <c r="D103" s="2">
        <v>2011</v>
      </c>
      <c r="E103" s="49">
        <v>8.8215706606489999</v>
      </c>
      <c r="F103">
        <v>2</v>
      </c>
      <c r="G103" t="s">
        <v>38</v>
      </c>
    </row>
    <row r="104" spans="1:7" x14ac:dyDescent="0.25">
      <c r="A104" s="11" t="s">
        <v>3</v>
      </c>
      <c r="B104">
        <v>3.1</v>
      </c>
      <c r="C104" s="15" t="s">
        <v>26</v>
      </c>
      <c r="D104" s="2">
        <v>2012</v>
      </c>
      <c r="E104" s="49">
        <v>1.6355215090500002</v>
      </c>
    </row>
    <row r="105" spans="1:7" x14ac:dyDescent="0.25">
      <c r="A105" s="11" t="s">
        <v>3</v>
      </c>
      <c r="B105">
        <v>3.2</v>
      </c>
      <c r="C105" s="15" t="s">
        <v>26</v>
      </c>
      <c r="D105" s="2">
        <v>2012</v>
      </c>
      <c r="E105" s="49">
        <v>2.7056183333900002E-2</v>
      </c>
    </row>
    <row r="106" spans="1:7" x14ac:dyDescent="0.25">
      <c r="A106" s="11" t="s">
        <v>3</v>
      </c>
      <c r="B106">
        <v>4.0999999999999996</v>
      </c>
      <c r="C106" s="15" t="s">
        <v>26</v>
      </c>
      <c r="D106" s="2">
        <v>2012</v>
      </c>
      <c r="E106" s="49">
        <v>0.27000266447510002</v>
      </c>
    </row>
    <row r="107" spans="1:7" x14ac:dyDescent="0.25">
      <c r="A107" s="11" t="s">
        <v>3</v>
      </c>
      <c r="B107">
        <v>4.2</v>
      </c>
      <c r="C107" s="15" t="s">
        <v>26</v>
      </c>
      <c r="D107" s="2">
        <v>2012</v>
      </c>
      <c r="E107" s="49">
        <v>2.31032965154</v>
      </c>
    </row>
    <row r="108" spans="1:7" x14ac:dyDescent="0.25">
      <c r="A108" s="11" t="s">
        <v>3</v>
      </c>
      <c r="B108">
        <v>6.2</v>
      </c>
      <c r="C108" s="15" t="s">
        <v>26</v>
      </c>
      <c r="D108" s="2">
        <v>2012</v>
      </c>
      <c r="E108" s="49">
        <v>3.7990072917099997</v>
      </c>
    </row>
    <row r="109" spans="1:7" x14ac:dyDescent="0.25">
      <c r="A109" s="11" t="s">
        <v>3</v>
      </c>
      <c r="B109">
        <v>7.3</v>
      </c>
      <c r="C109" s="15" t="s">
        <v>26</v>
      </c>
      <c r="D109" s="2">
        <v>2012</v>
      </c>
      <c r="E109" s="49">
        <v>3.7031151970381</v>
      </c>
    </row>
    <row r="110" spans="1:7" x14ac:dyDescent="0.25">
      <c r="A110" s="11" t="s">
        <v>3</v>
      </c>
      <c r="B110">
        <v>9.3000000000000007</v>
      </c>
      <c r="C110" s="15" t="s">
        <v>26</v>
      </c>
      <c r="D110" s="2">
        <v>2012</v>
      </c>
      <c r="E110" s="49">
        <v>6.7826216129332302</v>
      </c>
    </row>
    <row r="111" spans="1:7" x14ac:dyDescent="0.25">
      <c r="A111" s="11" t="s">
        <v>3</v>
      </c>
      <c r="B111">
        <v>11.1</v>
      </c>
      <c r="C111" s="15" t="s">
        <v>26</v>
      </c>
      <c r="D111" s="2">
        <v>2012</v>
      </c>
      <c r="E111" s="49">
        <v>8.6818759156900001</v>
      </c>
    </row>
    <row r="112" spans="1:7" x14ac:dyDescent="0.25">
      <c r="A112" s="11" t="s">
        <v>3</v>
      </c>
      <c r="B112">
        <v>11.2</v>
      </c>
      <c r="C112" s="15" t="s">
        <v>26</v>
      </c>
      <c r="D112" s="2">
        <v>2012</v>
      </c>
      <c r="E112" s="49">
        <v>5.7496622547400005</v>
      </c>
    </row>
    <row r="113" spans="1:5" x14ac:dyDescent="0.25">
      <c r="A113" s="11" t="s">
        <v>3</v>
      </c>
      <c r="B113">
        <v>12.2</v>
      </c>
      <c r="C113" s="15" t="s">
        <v>26</v>
      </c>
      <c r="D113" s="2">
        <v>2012</v>
      </c>
      <c r="E113" s="49">
        <v>5.7023067871999995</v>
      </c>
    </row>
    <row r="114" spans="1:5" x14ac:dyDescent="0.25">
      <c r="A114" s="11" t="s">
        <v>3</v>
      </c>
      <c r="B114">
        <v>12.3</v>
      </c>
      <c r="C114" s="15" t="s">
        <v>26</v>
      </c>
      <c r="D114" s="2">
        <v>2012</v>
      </c>
      <c r="E114" s="49">
        <v>5.261204012925</v>
      </c>
    </row>
    <row r="115" spans="1:5" x14ac:dyDescent="0.25">
      <c r="A115" s="11" t="s">
        <v>3</v>
      </c>
      <c r="B115">
        <v>14.1</v>
      </c>
      <c r="C115" s="15" t="s">
        <v>26</v>
      </c>
      <c r="D115" s="2">
        <v>2012</v>
      </c>
      <c r="E115" s="49">
        <v>1.0839969308799999</v>
      </c>
    </row>
    <row r="116" spans="1:5" x14ac:dyDescent="0.25">
      <c r="A116" s="11" t="s">
        <v>3</v>
      </c>
      <c r="B116">
        <v>16.2</v>
      </c>
      <c r="C116" s="15" t="s">
        <v>26</v>
      </c>
      <c r="D116" s="2">
        <v>2012</v>
      </c>
      <c r="E116" s="49">
        <v>1.4772052155752</v>
      </c>
    </row>
    <row r="117" spans="1:5" x14ac:dyDescent="0.25">
      <c r="A117" s="11" t="s">
        <v>3</v>
      </c>
      <c r="B117">
        <v>16.3</v>
      </c>
      <c r="C117" s="15" t="s">
        <v>26</v>
      </c>
      <c r="D117" s="2">
        <v>2012</v>
      </c>
      <c r="E117" s="49">
        <v>3.9096825836651004</v>
      </c>
    </row>
    <row r="118" spans="1:5" x14ac:dyDescent="0.25">
      <c r="A118" s="11" t="s">
        <v>3</v>
      </c>
      <c r="B118">
        <v>17.100000000000001</v>
      </c>
      <c r="C118" s="15" t="s">
        <v>26</v>
      </c>
      <c r="D118" s="2">
        <v>2012</v>
      </c>
      <c r="E118" s="49">
        <v>1.27907087</v>
      </c>
    </row>
    <row r="119" spans="1:5" x14ac:dyDescent="0.25">
      <c r="A119" s="11" t="s">
        <v>3</v>
      </c>
      <c r="B119">
        <v>17.3</v>
      </c>
      <c r="C119" s="15" t="s">
        <v>26</v>
      </c>
      <c r="D119" s="2">
        <v>2012</v>
      </c>
      <c r="E119" s="49">
        <v>3.6102770695670001</v>
      </c>
    </row>
    <row r="120" spans="1:5" x14ac:dyDescent="0.25">
      <c r="A120" s="11" t="s">
        <v>3</v>
      </c>
      <c r="B120">
        <v>19.2</v>
      </c>
      <c r="C120" s="15" t="s">
        <v>26</v>
      </c>
      <c r="D120" s="2">
        <v>2012</v>
      </c>
      <c r="E120" s="49">
        <v>6.4856333930000005</v>
      </c>
    </row>
    <row r="121" spans="1:5" x14ac:dyDescent="0.25">
      <c r="A121" s="11" t="s">
        <v>3</v>
      </c>
      <c r="B121">
        <v>19.3</v>
      </c>
      <c r="C121" s="15" t="s">
        <v>26</v>
      </c>
      <c r="D121" s="2">
        <v>2012</v>
      </c>
      <c r="E121" s="49">
        <v>3.6443370092089</v>
      </c>
    </row>
    <row r="122" spans="1:5" x14ac:dyDescent="0.25">
      <c r="A122" s="11" t="s">
        <v>3</v>
      </c>
      <c r="B122">
        <v>21.3</v>
      </c>
      <c r="C122" s="15" t="s">
        <v>26</v>
      </c>
      <c r="D122" s="2">
        <v>2012</v>
      </c>
      <c r="E122" s="49">
        <v>4.1863359127790005</v>
      </c>
    </row>
    <row r="123" spans="1:5" x14ac:dyDescent="0.25">
      <c r="A123" s="11" t="s">
        <v>3</v>
      </c>
      <c r="B123">
        <v>22.1</v>
      </c>
      <c r="C123" s="15" t="s">
        <v>26</v>
      </c>
      <c r="D123" s="2">
        <v>2012</v>
      </c>
      <c r="E123" s="49">
        <v>4.6097671192699998</v>
      </c>
    </row>
    <row r="124" spans="1:5" x14ac:dyDescent="0.25">
      <c r="A124" s="11" t="s">
        <v>3</v>
      </c>
      <c r="B124">
        <v>22.3</v>
      </c>
      <c r="C124" s="15" t="s">
        <v>26</v>
      </c>
      <c r="D124" s="2">
        <v>2012</v>
      </c>
      <c r="E124" s="49">
        <v>0.25569976490000002</v>
      </c>
    </row>
    <row r="125" spans="1:5" x14ac:dyDescent="0.25">
      <c r="A125" s="11" t="s">
        <v>3</v>
      </c>
      <c r="B125">
        <v>23.1</v>
      </c>
      <c r="C125" s="15" t="s">
        <v>26</v>
      </c>
      <c r="D125" s="2">
        <v>2012</v>
      </c>
      <c r="E125" s="49">
        <v>2.36528838065</v>
      </c>
    </row>
    <row r="126" spans="1:5" x14ac:dyDescent="0.25">
      <c r="A126" s="11" t="s">
        <v>3</v>
      </c>
      <c r="B126">
        <v>24.3</v>
      </c>
      <c r="C126" s="15" t="s">
        <v>26</v>
      </c>
      <c r="D126" s="2">
        <v>2012</v>
      </c>
      <c r="E126" s="49">
        <v>0</v>
      </c>
    </row>
    <row r="127" spans="1:5" x14ac:dyDescent="0.25">
      <c r="A127" s="11" t="s">
        <v>3</v>
      </c>
      <c r="B127">
        <v>26.2</v>
      </c>
      <c r="C127" s="15" t="s">
        <v>26</v>
      </c>
      <c r="D127" s="2">
        <v>2012</v>
      </c>
      <c r="E127" s="49">
        <v>7.2856664206200001</v>
      </c>
    </row>
    <row r="128" spans="1:5" x14ac:dyDescent="0.25">
      <c r="A128" s="11" t="s">
        <v>3</v>
      </c>
      <c r="B128">
        <v>3.1</v>
      </c>
      <c r="C128" s="15" t="s">
        <v>26</v>
      </c>
      <c r="D128" s="2">
        <v>2013</v>
      </c>
      <c r="E128" s="49">
        <v>23.030017356239998</v>
      </c>
    </row>
    <row r="129" spans="1:5" x14ac:dyDescent="0.25">
      <c r="A129" s="11" t="s">
        <v>3</v>
      </c>
      <c r="B129">
        <v>3.2</v>
      </c>
      <c r="C129" s="15" t="s">
        <v>26</v>
      </c>
      <c r="D129" s="2">
        <v>2013</v>
      </c>
      <c r="E129" s="49">
        <v>14.973077254420001</v>
      </c>
    </row>
    <row r="130" spans="1:5" x14ac:dyDescent="0.25">
      <c r="A130" s="11" t="s">
        <v>3</v>
      </c>
      <c r="B130">
        <v>4.0999999999999996</v>
      </c>
      <c r="C130" s="15" t="s">
        <v>26</v>
      </c>
      <c r="D130" s="2">
        <v>2013</v>
      </c>
      <c r="E130" s="49">
        <v>60.801998553200001</v>
      </c>
    </row>
    <row r="131" spans="1:5" x14ac:dyDescent="0.25">
      <c r="A131" s="11" t="s">
        <v>3</v>
      </c>
      <c r="B131">
        <v>4.2</v>
      </c>
      <c r="C131" s="15" t="s">
        <v>26</v>
      </c>
      <c r="D131" s="2">
        <v>2013</v>
      </c>
      <c r="E131" s="49">
        <v>46.932697455650008</v>
      </c>
    </row>
    <row r="132" spans="1:5" x14ac:dyDescent="0.25">
      <c r="A132" s="11" t="s">
        <v>3</v>
      </c>
      <c r="B132">
        <v>6.2</v>
      </c>
      <c r="C132" s="15" t="s">
        <v>26</v>
      </c>
      <c r="D132" s="2">
        <v>2013</v>
      </c>
      <c r="E132" s="49">
        <v>54.404444828771993</v>
      </c>
    </row>
    <row r="133" spans="1:5" x14ac:dyDescent="0.25">
      <c r="A133" s="11" t="s">
        <v>3</v>
      </c>
      <c r="B133">
        <v>7.3</v>
      </c>
      <c r="C133" s="15" t="s">
        <v>26</v>
      </c>
      <c r="D133" s="2">
        <v>2013</v>
      </c>
      <c r="E133" s="49">
        <v>51.262074135190005</v>
      </c>
    </row>
    <row r="134" spans="1:5" x14ac:dyDescent="0.25">
      <c r="A134" s="11" t="s">
        <v>3</v>
      </c>
      <c r="B134">
        <v>9.3000000000000007</v>
      </c>
      <c r="C134" s="15" t="s">
        <v>26</v>
      </c>
      <c r="D134" s="2">
        <v>2013</v>
      </c>
      <c r="E134" s="49">
        <v>37.376612272650007</v>
      </c>
    </row>
    <row r="135" spans="1:5" x14ac:dyDescent="0.25">
      <c r="A135" s="11" t="s">
        <v>3</v>
      </c>
      <c r="B135">
        <v>11.1</v>
      </c>
      <c r="C135" s="15" t="s">
        <v>26</v>
      </c>
      <c r="D135" s="2">
        <v>2013</v>
      </c>
      <c r="E135" s="49">
        <v>49.786557626300009</v>
      </c>
    </row>
    <row r="136" spans="1:5" x14ac:dyDescent="0.25">
      <c r="A136" s="11" t="s">
        <v>3</v>
      </c>
      <c r="B136">
        <v>11.2</v>
      </c>
      <c r="C136" s="15" t="s">
        <v>26</v>
      </c>
      <c r="D136" s="2">
        <v>2013</v>
      </c>
      <c r="E136" s="49">
        <v>38.4672408307</v>
      </c>
    </row>
    <row r="137" spans="1:5" x14ac:dyDescent="0.25">
      <c r="A137" s="11" t="s">
        <v>3</v>
      </c>
      <c r="B137">
        <v>12.2</v>
      </c>
      <c r="C137" s="15" t="s">
        <v>26</v>
      </c>
      <c r="D137" s="2">
        <v>2013</v>
      </c>
      <c r="E137" s="49">
        <v>44.003612284320006</v>
      </c>
    </row>
    <row r="138" spans="1:5" x14ac:dyDescent="0.25">
      <c r="A138" s="11" t="s">
        <v>3</v>
      </c>
      <c r="B138">
        <v>12.3</v>
      </c>
      <c r="C138" s="15" t="s">
        <v>26</v>
      </c>
      <c r="D138" s="2">
        <v>2013</v>
      </c>
      <c r="E138" s="49">
        <v>36.254588849679998</v>
      </c>
    </row>
    <row r="139" spans="1:5" x14ac:dyDescent="0.25">
      <c r="A139" s="11" t="s">
        <v>3</v>
      </c>
      <c r="B139">
        <v>14.1</v>
      </c>
      <c r="C139" s="15" t="s">
        <v>26</v>
      </c>
      <c r="D139" s="2">
        <v>2013</v>
      </c>
      <c r="E139" s="49">
        <v>11.027588606417998</v>
      </c>
    </row>
    <row r="140" spans="1:5" x14ac:dyDescent="0.25">
      <c r="A140" s="11" t="s">
        <v>3</v>
      </c>
      <c r="B140">
        <v>16.2</v>
      </c>
      <c r="C140" s="15" t="s">
        <v>26</v>
      </c>
      <c r="D140" s="2">
        <v>2013</v>
      </c>
      <c r="E140" s="49">
        <v>39.034110925829992</v>
      </c>
    </row>
    <row r="141" spans="1:5" x14ac:dyDescent="0.25">
      <c r="A141" s="11" t="s">
        <v>3</v>
      </c>
      <c r="B141">
        <v>16.3</v>
      </c>
      <c r="C141" s="15" t="s">
        <v>26</v>
      </c>
      <c r="D141" s="2">
        <v>2013</v>
      </c>
      <c r="E141" s="49">
        <v>64.114932411490003</v>
      </c>
    </row>
    <row r="142" spans="1:5" x14ac:dyDescent="0.25">
      <c r="A142" s="11" t="s">
        <v>3</v>
      </c>
      <c r="B142">
        <v>17.100000000000001</v>
      </c>
      <c r="C142" s="15" t="s">
        <v>26</v>
      </c>
      <c r="D142" s="2">
        <v>2013</v>
      </c>
      <c r="E142" s="49">
        <v>32.167840889330002</v>
      </c>
    </row>
    <row r="143" spans="1:5" x14ac:dyDescent="0.25">
      <c r="A143" s="11" t="s">
        <v>3</v>
      </c>
      <c r="B143">
        <v>17.3</v>
      </c>
      <c r="C143" s="15" t="s">
        <v>26</v>
      </c>
      <c r="D143" s="2">
        <v>2013</v>
      </c>
      <c r="E143" s="49">
        <v>57.890307958839998</v>
      </c>
    </row>
    <row r="144" spans="1:5" x14ac:dyDescent="0.25">
      <c r="A144" s="11" t="s">
        <v>3</v>
      </c>
      <c r="B144">
        <v>19.2</v>
      </c>
      <c r="C144" s="15" t="s">
        <v>26</v>
      </c>
      <c r="D144" s="2">
        <v>2013</v>
      </c>
      <c r="E144" s="49">
        <v>74.971670048360011</v>
      </c>
    </row>
    <row r="145" spans="1:5" x14ac:dyDescent="0.25">
      <c r="A145" s="11" t="s">
        <v>3</v>
      </c>
      <c r="B145">
        <v>19.3</v>
      </c>
      <c r="C145" s="15" t="s">
        <v>26</v>
      </c>
      <c r="D145" s="2">
        <v>2013</v>
      </c>
      <c r="E145" s="49">
        <v>38.578658825380003</v>
      </c>
    </row>
    <row r="146" spans="1:5" x14ac:dyDescent="0.25">
      <c r="A146" s="11" t="s">
        <v>3</v>
      </c>
      <c r="B146">
        <v>21.3</v>
      </c>
      <c r="C146" s="15" t="s">
        <v>26</v>
      </c>
      <c r="D146" s="2">
        <v>2013</v>
      </c>
      <c r="E146" s="49">
        <v>71.821012624899993</v>
      </c>
    </row>
    <row r="147" spans="1:5" x14ac:dyDescent="0.25">
      <c r="A147" s="11" t="s">
        <v>3</v>
      </c>
      <c r="B147">
        <v>22.1</v>
      </c>
      <c r="C147" s="15" t="s">
        <v>26</v>
      </c>
      <c r="D147" s="2">
        <v>2013</v>
      </c>
      <c r="E147" s="49">
        <v>44.126723185900005</v>
      </c>
    </row>
    <row r="148" spans="1:5" x14ac:dyDescent="0.25">
      <c r="A148" s="11" t="s">
        <v>3</v>
      </c>
      <c r="B148">
        <v>22.3</v>
      </c>
      <c r="C148" s="15" t="s">
        <v>26</v>
      </c>
      <c r="D148" s="2">
        <v>2013</v>
      </c>
      <c r="E148" s="49">
        <v>59.927197310800004</v>
      </c>
    </row>
    <row r="149" spans="1:5" x14ac:dyDescent="0.25">
      <c r="A149" s="11" t="s">
        <v>3</v>
      </c>
      <c r="B149">
        <v>23.1</v>
      </c>
      <c r="C149" s="15" t="s">
        <v>26</v>
      </c>
      <c r="D149" s="2">
        <v>2013</v>
      </c>
      <c r="E149" s="49">
        <v>32.358976456399994</v>
      </c>
    </row>
    <row r="150" spans="1:5" x14ac:dyDescent="0.25">
      <c r="A150" s="11" t="s">
        <v>3</v>
      </c>
      <c r="B150">
        <v>24.3</v>
      </c>
      <c r="C150" s="15" t="s">
        <v>26</v>
      </c>
      <c r="D150" s="2">
        <v>2013</v>
      </c>
      <c r="E150" s="49">
        <v>3.053686511445</v>
      </c>
    </row>
    <row r="151" spans="1:5" x14ac:dyDescent="0.25">
      <c r="A151" s="11" t="s">
        <v>3</v>
      </c>
      <c r="B151">
        <v>26.2</v>
      </c>
      <c r="C151" s="15" t="s">
        <v>26</v>
      </c>
      <c r="D151" s="2">
        <v>2013</v>
      </c>
      <c r="E151" s="49">
        <v>24.933073608571</v>
      </c>
    </row>
    <row r="152" spans="1:5" x14ac:dyDescent="0.25">
      <c r="A152" s="11" t="s">
        <v>3</v>
      </c>
      <c r="B152">
        <v>3.1</v>
      </c>
      <c r="C152" s="15" t="s">
        <v>26</v>
      </c>
      <c r="D152" s="2">
        <v>2014</v>
      </c>
      <c r="E152" s="49">
        <v>32.677931367820008</v>
      </c>
    </row>
    <row r="153" spans="1:5" x14ac:dyDescent="0.25">
      <c r="A153" s="11" t="s">
        <v>3</v>
      </c>
      <c r="B153">
        <v>3.2</v>
      </c>
      <c r="C153" s="15" t="s">
        <v>26</v>
      </c>
      <c r="D153" s="2">
        <v>2014</v>
      </c>
      <c r="E153" s="49">
        <v>37.318842301923993</v>
      </c>
    </row>
    <row r="154" spans="1:5" x14ac:dyDescent="0.25">
      <c r="A154" s="11" t="s">
        <v>3</v>
      </c>
      <c r="B154">
        <v>4.0999999999999996</v>
      </c>
      <c r="C154" s="15" t="s">
        <v>26</v>
      </c>
      <c r="D154" s="2">
        <v>2014</v>
      </c>
      <c r="E154" s="49">
        <v>27.555230320541</v>
      </c>
    </row>
    <row r="155" spans="1:5" x14ac:dyDescent="0.25">
      <c r="A155" s="11" t="s">
        <v>3</v>
      </c>
      <c r="B155">
        <v>4.2</v>
      </c>
      <c r="C155" s="15" t="s">
        <v>26</v>
      </c>
      <c r="D155" s="2">
        <v>2014</v>
      </c>
      <c r="E155" s="49">
        <v>39.245428907013007</v>
      </c>
    </row>
    <row r="156" spans="1:5" x14ac:dyDescent="0.25">
      <c r="A156" s="11" t="s">
        <v>3</v>
      </c>
      <c r="B156">
        <v>6.2</v>
      </c>
      <c r="C156" s="15" t="s">
        <v>26</v>
      </c>
      <c r="D156" s="2">
        <v>2014</v>
      </c>
      <c r="E156" s="49">
        <v>25.333882296340995</v>
      </c>
    </row>
    <row r="157" spans="1:5" x14ac:dyDescent="0.25">
      <c r="A157" s="11" t="s">
        <v>3</v>
      </c>
      <c r="B157">
        <v>7.3</v>
      </c>
      <c r="C157" s="15" t="s">
        <v>26</v>
      </c>
      <c r="D157" s="2">
        <v>2014</v>
      </c>
      <c r="E157" s="49">
        <v>42.035774541030001</v>
      </c>
    </row>
    <row r="158" spans="1:5" x14ac:dyDescent="0.25">
      <c r="A158" s="11" t="s">
        <v>3</v>
      </c>
      <c r="B158">
        <v>9.3000000000000007</v>
      </c>
      <c r="C158" s="15" t="s">
        <v>26</v>
      </c>
      <c r="D158" s="2">
        <v>2014</v>
      </c>
      <c r="E158" s="49">
        <v>35.603884416989999</v>
      </c>
    </row>
    <row r="159" spans="1:5" x14ac:dyDescent="0.25">
      <c r="A159" s="11" t="s">
        <v>3</v>
      </c>
      <c r="B159">
        <v>11.1</v>
      </c>
      <c r="C159" s="15" t="s">
        <v>26</v>
      </c>
      <c r="D159" s="2">
        <v>2014</v>
      </c>
      <c r="E159" s="49">
        <v>46.882735587989998</v>
      </c>
    </row>
    <row r="160" spans="1:5" x14ac:dyDescent="0.25">
      <c r="A160" s="11" t="s">
        <v>3</v>
      </c>
      <c r="B160">
        <v>11.2</v>
      </c>
      <c r="C160" s="15" t="s">
        <v>26</v>
      </c>
      <c r="D160" s="2">
        <v>2014</v>
      </c>
      <c r="E160" s="49">
        <v>28.899440588687</v>
      </c>
    </row>
    <row r="161" spans="1:5" x14ac:dyDescent="0.25">
      <c r="A161" s="11" t="s">
        <v>3</v>
      </c>
      <c r="B161">
        <v>12.2</v>
      </c>
      <c r="C161" s="15" t="s">
        <v>26</v>
      </c>
      <c r="D161" s="2">
        <v>2014</v>
      </c>
      <c r="E161" s="49">
        <v>35.599814668434</v>
      </c>
    </row>
    <row r="162" spans="1:5" x14ac:dyDescent="0.25">
      <c r="A162" s="11" t="s">
        <v>3</v>
      </c>
      <c r="B162">
        <v>12.3</v>
      </c>
      <c r="C162" s="15" t="s">
        <v>26</v>
      </c>
      <c r="D162" s="2">
        <v>2014</v>
      </c>
      <c r="E162" s="49">
        <v>33.900097634889995</v>
      </c>
    </row>
    <row r="163" spans="1:5" x14ac:dyDescent="0.25">
      <c r="A163" s="11" t="s">
        <v>3</v>
      </c>
      <c r="B163">
        <v>14.1</v>
      </c>
      <c r="C163" s="15" t="s">
        <v>26</v>
      </c>
      <c r="D163" s="2">
        <v>2014</v>
      </c>
      <c r="E163" s="49">
        <v>20.155750633029999</v>
      </c>
    </row>
    <row r="164" spans="1:5" x14ac:dyDescent="0.25">
      <c r="A164" s="11" t="s">
        <v>3</v>
      </c>
      <c r="B164">
        <v>16.2</v>
      </c>
      <c r="C164" s="15" t="s">
        <v>26</v>
      </c>
      <c r="D164" s="2">
        <v>2014</v>
      </c>
      <c r="E164" s="49">
        <v>47.088146739215006</v>
      </c>
    </row>
    <row r="165" spans="1:5" x14ac:dyDescent="0.25">
      <c r="A165" s="11" t="s">
        <v>3</v>
      </c>
      <c r="B165">
        <v>16.3</v>
      </c>
      <c r="C165" s="15" t="s">
        <v>26</v>
      </c>
      <c r="D165" s="2">
        <v>2014</v>
      </c>
      <c r="E165" s="49">
        <v>68.132820075333001</v>
      </c>
    </row>
    <row r="166" spans="1:5" x14ac:dyDescent="0.25">
      <c r="A166" s="11" t="s">
        <v>3</v>
      </c>
      <c r="B166">
        <v>17.100000000000001</v>
      </c>
      <c r="C166" s="15" t="s">
        <v>26</v>
      </c>
      <c r="D166" s="2">
        <v>2014</v>
      </c>
      <c r="E166" s="49">
        <v>35.739449561107989</v>
      </c>
    </row>
    <row r="167" spans="1:5" x14ac:dyDescent="0.25">
      <c r="A167" s="11" t="s">
        <v>3</v>
      </c>
      <c r="B167">
        <v>17.3</v>
      </c>
      <c r="C167" s="15" t="s">
        <v>26</v>
      </c>
      <c r="D167" s="2">
        <v>2014</v>
      </c>
      <c r="E167" s="49">
        <v>29.634070121682001</v>
      </c>
    </row>
    <row r="168" spans="1:5" x14ac:dyDescent="0.25">
      <c r="A168" s="11" t="s">
        <v>3</v>
      </c>
      <c r="B168">
        <v>19.2</v>
      </c>
      <c r="C168" s="15" t="s">
        <v>26</v>
      </c>
      <c r="D168" s="2">
        <v>2014</v>
      </c>
      <c r="E168" s="49">
        <v>44.165739603573002</v>
      </c>
    </row>
    <row r="169" spans="1:5" x14ac:dyDescent="0.25">
      <c r="A169" s="11" t="s">
        <v>3</v>
      </c>
      <c r="B169">
        <v>19.3</v>
      </c>
      <c r="C169" s="15" t="s">
        <v>26</v>
      </c>
      <c r="D169" s="2">
        <v>2014</v>
      </c>
      <c r="E169" s="49">
        <v>36.785291605590004</v>
      </c>
    </row>
    <row r="170" spans="1:5" x14ac:dyDescent="0.25">
      <c r="A170" s="11" t="s">
        <v>3</v>
      </c>
      <c r="B170">
        <v>21.3</v>
      </c>
      <c r="C170" s="15" t="s">
        <v>26</v>
      </c>
      <c r="D170" s="2">
        <v>2014</v>
      </c>
      <c r="E170" s="49">
        <v>51.05051766651399</v>
      </c>
    </row>
    <row r="171" spans="1:5" x14ac:dyDescent="0.25">
      <c r="A171" s="11" t="s">
        <v>3</v>
      </c>
      <c r="B171">
        <v>22.1</v>
      </c>
      <c r="C171" s="15" t="s">
        <v>26</v>
      </c>
      <c r="D171" s="2">
        <v>2014</v>
      </c>
      <c r="E171" s="49">
        <v>48.860544971609009</v>
      </c>
    </row>
    <row r="172" spans="1:5" x14ac:dyDescent="0.25">
      <c r="A172" s="11" t="s">
        <v>3</v>
      </c>
      <c r="B172">
        <v>22.3</v>
      </c>
      <c r="C172" s="15" t="s">
        <v>26</v>
      </c>
      <c r="D172" s="2">
        <v>2014</v>
      </c>
      <c r="E172" s="49">
        <v>46.639928020349991</v>
      </c>
    </row>
    <row r="173" spans="1:5" x14ac:dyDescent="0.25">
      <c r="A173" s="11" t="s">
        <v>3</v>
      </c>
      <c r="B173">
        <v>23.1</v>
      </c>
      <c r="C173" s="15" t="s">
        <v>26</v>
      </c>
      <c r="D173" s="2">
        <v>2014</v>
      </c>
      <c r="E173" s="49">
        <v>34.228982242746014</v>
      </c>
    </row>
    <row r="174" spans="1:5" x14ac:dyDescent="0.25">
      <c r="A174" s="11" t="s">
        <v>3</v>
      </c>
      <c r="B174">
        <v>24.3</v>
      </c>
      <c r="C174" s="15" t="s">
        <v>26</v>
      </c>
      <c r="D174" s="2">
        <v>2014</v>
      </c>
      <c r="E174" s="49">
        <v>1.622951915921</v>
      </c>
    </row>
    <row r="175" spans="1:5" x14ac:dyDescent="0.25">
      <c r="A175" s="11" t="s">
        <v>3</v>
      </c>
      <c r="B175">
        <v>26.2</v>
      </c>
      <c r="C175" s="15" t="s">
        <v>26</v>
      </c>
      <c r="D175" s="2">
        <v>2014</v>
      </c>
      <c r="E175" s="49">
        <v>19.033994489188803</v>
      </c>
    </row>
    <row r="176" spans="1:5" x14ac:dyDescent="0.25">
      <c r="A176" s="11" t="s">
        <v>3</v>
      </c>
      <c r="B176">
        <v>3.1</v>
      </c>
      <c r="C176" s="15" t="s">
        <v>26</v>
      </c>
      <c r="D176" s="2">
        <v>2015</v>
      </c>
      <c r="E176" s="49">
        <v>52.845979230371078</v>
      </c>
    </row>
    <row r="177" spans="1:5" x14ac:dyDescent="0.25">
      <c r="A177" s="11" t="s">
        <v>3</v>
      </c>
      <c r="B177">
        <v>3.2</v>
      </c>
      <c r="C177" s="15" t="s">
        <v>26</v>
      </c>
      <c r="D177" s="2">
        <v>2015</v>
      </c>
      <c r="E177" s="49">
        <v>68.299413873214888</v>
      </c>
    </row>
    <row r="178" spans="1:5" x14ac:dyDescent="0.25">
      <c r="A178" s="11" t="s">
        <v>3</v>
      </c>
      <c r="B178">
        <v>4.0999999999999996</v>
      </c>
      <c r="C178" s="15" t="s">
        <v>26</v>
      </c>
      <c r="D178" s="2">
        <v>2015</v>
      </c>
      <c r="E178" s="49">
        <v>11.685010323341</v>
      </c>
    </row>
    <row r="179" spans="1:5" x14ac:dyDescent="0.25">
      <c r="A179" s="11" t="s">
        <v>3</v>
      </c>
      <c r="B179">
        <v>4.2</v>
      </c>
      <c r="C179" s="15" t="s">
        <v>26</v>
      </c>
      <c r="D179" s="2">
        <v>2015</v>
      </c>
      <c r="E179" s="49">
        <v>46.00717063863501</v>
      </c>
    </row>
    <row r="180" spans="1:5" x14ac:dyDescent="0.25">
      <c r="A180" s="11" t="s">
        <v>3</v>
      </c>
      <c r="B180">
        <v>6.2</v>
      </c>
      <c r="C180" s="15" t="s">
        <v>26</v>
      </c>
      <c r="D180" s="2">
        <v>2015</v>
      </c>
      <c r="E180" s="49">
        <v>48.514446411912004</v>
      </c>
    </row>
    <row r="181" spans="1:5" x14ac:dyDescent="0.25">
      <c r="A181" s="11" t="s">
        <v>3</v>
      </c>
      <c r="B181">
        <v>7.3</v>
      </c>
      <c r="C181" s="15" t="s">
        <v>26</v>
      </c>
      <c r="D181" s="2">
        <v>2015</v>
      </c>
      <c r="E181" s="49">
        <v>76.502462227468001</v>
      </c>
    </row>
    <row r="182" spans="1:5" x14ac:dyDescent="0.25">
      <c r="A182" s="11" t="s">
        <v>3</v>
      </c>
      <c r="B182">
        <v>9.3000000000000007</v>
      </c>
      <c r="C182" s="15" t="s">
        <v>26</v>
      </c>
      <c r="D182" s="2">
        <v>2015</v>
      </c>
      <c r="E182" s="49">
        <v>57.960311309191994</v>
      </c>
    </row>
    <row r="183" spans="1:5" x14ac:dyDescent="0.25">
      <c r="A183" s="11" t="s">
        <v>3</v>
      </c>
      <c r="B183">
        <v>11.1</v>
      </c>
      <c r="C183" s="15" t="s">
        <v>26</v>
      </c>
      <c r="D183" s="2">
        <v>2015</v>
      </c>
      <c r="E183" s="49">
        <v>81.617539961081604</v>
      </c>
    </row>
    <row r="184" spans="1:5" x14ac:dyDescent="0.25">
      <c r="A184" s="11" t="s">
        <v>3</v>
      </c>
      <c r="B184">
        <v>11.2</v>
      </c>
      <c r="C184" s="15" t="s">
        <v>26</v>
      </c>
      <c r="D184" s="2">
        <v>2015</v>
      </c>
      <c r="E184" s="49">
        <v>46.215634211093004</v>
      </c>
    </row>
    <row r="185" spans="1:5" x14ac:dyDescent="0.25">
      <c r="A185" s="11" t="s">
        <v>3</v>
      </c>
      <c r="B185">
        <v>12.2</v>
      </c>
      <c r="C185" s="15" t="s">
        <v>26</v>
      </c>
      <c r="D185" s="2">
        <v>2015</v>
      </c>
      <c r="E185" s="49">
        <v>52.683634844421</v>
      </c>
    </row>
    <row r="186" spans="1:5" x14ac:dyDescent="0.25">
      <c r="A186" s="11" t="s">
        <v>3</v>
      </c>
      <c r="B186">
        <v>12.3</v>
      </c>
      <c r="C186" s="15" t="s">
        <v>26</v>
      </c>
      <c r="D186" s="2">
        <v>2015</v>
      </c>
      <c r="E186" s="49">
        <v>58.306502651487008</v>
      </c>
    </row>
    <row r="187" spans="1:5" x14ac:dyDescent="0.25">
      <c r="A187" s="11" t="s">
        <v>3</v>
      </c>
      <c r="B187">
        <v>14.1</v>
      </c>
      <c r="C187" s="15" t="s">
        <v>26</v>
      </c>
      <c r="D187" s="2">
        <v>2015</v>
      </c>
      <c r="E187" s="49">
        <v>16.089184554055002</v>
      </c>
    </row>
    <row r="188" spans="1:5" x14ac:dyDescent="0.25">
      <c r="A188" s="11" t="s">
        <v>3</v>
      </c>
      <c r="B188">
        <v>16.2</v>
      </c>
      <c r="C188" s="15" t="s">
        <v>26</v>
      </c>
      <c r="D188" s="2">
        <v>2015</v>
      </c>
      <c r="E188" s="49">
        <v>60.442553356537005</v>
      </c>
    </row>
    <row r="189" spans="1:5" x14ac:dyDescent="0.25">
      <c r="A189" s="11" t="s">
        <v>3</v>
      </c>
      <c r="B189">
        <v>16.3</v>
      </c>
      <c r="C189" s="15" t="s">
        <v>26</v>
      </c>
      <c r="D189" s="2">
        <v>2015</v>
      </c>
      <c r="E189" s="49">
        <v>119.26618740489899</v>
      </c>
    </row>
    <row r="190" spans="1:5" x14ac:dyDescent="0.25">
      <c r="A190" s="11" t="s">
        <v>3</v>
      </c>
      <c r="B190">
        <v>17.100000000000001</v>
      </c>
      <c r="C190" s="15" t="s">
        <v>26</v>
      </c>
      <c r="D190" s="2">
        <v>2015</v>
      </c>
      <c r="E190" s="49">
        <v>34.120942835661005</v>
      </c>
    </row>
    <row r="191" spans="1:5" x14ac:dyDescent="0.25">
      <c r="A191" s="11" t="s">
        <v>3</v>
      </c>
      <c r="B191">
        <v>17.3</v>
      </c>
      <c r="C191" s="15" t="s">
        <v>26</v>
      </c>
      <c r="D191" s="2">
        <v>2015</v>
      </c>
      <c r="E191" s="49">
        <v>53.588829693475006</v>
      </c>
    </row>
    <row r="192" spans="1:5" x14ac:dyDescent="0.25">
      <c r="A192" s="11" t="s">
        <v>3</v>
      </c>
      <c r="B192">
        <v>19.2</v>
      </c>
      <c r="C192" s="15" t="s">
        <v>26</v>
      </c>
      <c r="D192" s="2">
        <v>2015</v>
      </c>
      <c r="E192" s="49">
        <v>63.33266551556099</v>
      </c>
    </row>
    <row r="193" spans="1:5" x14ac:dyDescent="0.25">
      <c r="A193" s="11" t="s">
        <v>3</v>
      </c>
      <c r="B193">
        <v>19.3</v>
      </c>
      <c r="C193" s="15" t="s">
        <v>26</v>
      </c>
      <c r="D193" s="2">
        <v>2015</v>
      </c>
      <c r="E193" s="49">
        <v>52.918512463466996</v>
      </c>
    </row>
    <row r="194" spans="1:5" x14ac:dyDescent="0.25">
      <c r="A194" s="11" t="s">
        <v>3</v>
      </c>
      <c r="B194">
        <v>21.3</v>
      </c>
      <c r="C194" s="15" t="s">
        <v>26</v>
      </c>
      <c r="D194" s="2">
        <v>2015</v>
      </c>
      <c r="E194" s="49">
        <v>70.082111695509994</v>
      </c>
    </row>
    <row r="195" spans="1:5" x14ac:dyDescent="0.25">
      <c r="A195" s="11" t="s">
        <v>3</v>
      </c>
      <c r="B195">
        <v>22.1</v>
      </c>
      <c r="C195" s="15" t="s">
        <v>26</v>
      </c>
      <c r="D195" s="2">
        <v>2015</v>
      </c>
      <c r="E195" s="49">
        <v>54.967475562665697</v>
      </c>
    </row>
    <row r="196" spans="1:5" x14ac:dyDescent="0.25">
      <c r="A196" s="11" t="s">
        <v>3</v>
      </c>
      <c r="B196">
        <v>22.3</v>
      </c>
      <c r="C196" s="15" t="s">
        <v>26</v>
      </c>
      <c r="D196" s="2">
        <v>2015</v>
      </c>
      <c r="E196" s="49">
        <v>84.99262178374299</v>
      </c>
    </row>
    <row r="197" spans="1:5" x14ac:dyDescent="0.25">
      <c r="A197" s="11" t="s">
        <v>3</v>
      </c>
      <c r="B197">
        <v>23.1</v>
      </c>
      <c r="C197" s="15" t="s">
        <v>26</v>
      </c>
      <c r="D197" s="2">
        <v>2015</v>
      </c>
      <c r="E197" s="49">
        <v>48.311555918031999</v>
      </c>
    </row>
    <row r="198" spans="1:5" x14ac:dyDescent="0.25">
      <c r="A198" s="11" t="s">
        <v>3</v>
      </c>
      <c r="B198">
        <v>24.3</v>
      </c>
      <c r="C198" s="15" t="s">
        <v>26</v>
      </c>
      <c r="D198" s="2">
        <v>2015</v>
      </c>
      <c r="E198" s="49">
        <v>90.398772831222004</v>
      </c>
    </row>
    <row r="199" spans="1:5" x14ac:dyDescent="0.25">
      <c r="A199" s="11" t="s">
        <v>3</v>
      </c>
      <c r="B199">
        <v>26.2</v>
      </c>
      <c r="C199" s="15" t="s">
        <v>26</v>
      </c>
      <c r="D199" s="2">
        <v>2015</v>
      </c>
      <c r="E199" s="49">
        <v>28.260761801459996</v>
      </c>
    </row>
    <row r="200" spans="1:5" x14ac:dyDescent="0.25">
      <c r="A200" s="11" t="s">
        <v>9</v>
      </c>
      <c r="B200">
        <v>1</v>
      </c>
      <c r="C200" s="15" t="s">
        <v>26</v>
      </c>
      <c r="D200" s="2">
        <v>2014</v>
      </c>
      <c r="E200" s="51">
        <v>0.4702921739999999</v>
      </c>
    </row>
    <row r="201" spans="1:5" x14ac:dyDescent="0.25">
      <c r="A201" s="11" t="s">
        <v>9</v>
      </c>
      <c r="B201">
        <v>4</v>
      </c>
      <c r="C201" s="15" t="s">
        <v>26</v>
      </c>
      <c r="D201" s="2">
        <v>2014</v>
      </c>
      <c r="E201" s="51">
        <v>0.73397339399999995</v>
      </c>
    </row>
    <row r="202" spans="1:5" x14ac:dyDescent="0.25">
      <c r="A202" s="11" t="s">
        <v>9</v>
      </c>
      <c r="B202">
        <v>6</v>
      </c>
      <c r="C202" s="15" t="s">
        <v>26</v>
      </c>
      <c r="D202" s="2">
        <v>2014</v>
      </c>
      <c r="E202" s="51">
        <v>0.24717726000000001</v>
      </c>
    </row>
    <row r="203" spans="1:5" x14ac:dyDescent="0.25">
      <c r="A203" s="11" t="s">
        <v>9</v>
      </c>
      <c r="B203">
        <v>11</v>
      </c>
      <c r="C203" s="15" t="s">
        <v>26</v>
      </c>
      <c r="D203" s="2">
        <v>2014</v>
      </c>
      <c r="E203" s="51">
        <v>0.17434296000000002</v>
      </c>
    </row>
    <row r="204" spans="1:5" x14ac:dyDescent="0.25">
      <c r="A204" s="11" t="s">
        <v>9</v>
      </c>
      <c r="B204">
        <v>12</v>
      </c>
      <c r="C204" s="15" t="s">
        <v>26</v>
      </c>
      <c r="D204" s="2">
        <v>2014</v>
      </c>
      <c r="E204" s="51">
        <v>0.11686617800000001</v>
      </c>
    </row>
    <row r="205" spans="1:5" x14ac:dyDescent="0.25">
      <c r="A205" s="11" t="s">
        <v>8</v>
      </c>
      <c r="B205" t="s">
        <v>57</v>
      </c>
      <c r="C205" s="15" t="s">
        <v>27</v>
      </c>
      <c r="D205">
        <v>2011</v>
      </c>
      <c r="E205">
        <v>37.70317</v>
      </c>
    </row>
    <row r="206" spans="1:5" x14ac:dyDescent="0.25">
      <c r="A206" s="11" t="s">
        <v>8</v>
      </c>
      <c r="B206" t="s">
        <v>57</v>
      </c>
      <c r="C206" s="15" t="s">
        <v>27</v>
      </c>
      <c r="D206">
        <v>2012</v>
      </c>
      <c r="E206">
        <v>17.866420000000002</v>
      </c>
    </row>
    <row r="207" spans="1:5" x14ac:dyDescent="0.25">
      <c r="A207" s="11" t="s">
        <v>8</v>
      </c>
      <c r="B207" t="s">
        <v>57</v>
      </c>
      <c r="C207" s="15" t="s">
        <v>27</v>
      </c>
      <c r="D207">
        <v>2013</v>
      </c>
      <c r="E207">
        <v>10.559609999999999</v>
      </c>
    </row>
    <row r="208" spans="1:5" x14ac:dyDescent="0.25">
      <c r="A208" s="11" t="s">
        <v>8</v>
      </c>
      <c r="B208" t="s">
        <v>57</v>
      </c>
      <c r="C208" s="15" t="s">
        <v>27</v>
      </c>
      <c r="D208">
        <v>2014</v>
      </c>
      <c r="E208">
        <v>59.785249999999998</v>
      </c>
    </row>
    <row r="209" spans="1:5" x14ac:dyDescent="0.25">
      <c r="A209" s="11" t="s">
        <v>8</v>
      </c>
      <c r="B209" t="s">
        <v>57</v>
      </c>
      <c r="C209" s="15" t="s">
        <v>27</v>
      </c>
      <c r="D209">
        <v>2015</v>
      </c>
      <c r="E209">
        <v>96.868489999999994</v>
      </c>
    </row>
    <row r="210" spans="1:5" x14ac:dyDescent="0.25">
      <c r="A210" s="11" t="s">
        <v>8</v>
      </c>
      <c r="B210" t="s">
        <v>58</v>
      </c>
      <c r="C210" s="15" t="s">
        <v>26</v>
      </c>
      <c r="D210">
        <v>2011</v>
      </c>
      <c r="E210">
        <v>40.645859999999999</v>
      </c>
    </row>
    <row r="211" spans="1:5" x14ac:dyDescent="0.25">
      <c r="A211" s="11" t="s">
        <v>8</v>
      </c>
      <c r="B211" t="s">
        <v>58</v>
      </c>
      <c r="C211" s="15" t="s">
        <v>26</v>
      </c>
      <c r="D211">
        <v>2012</v>
      </c>
      <c r="E211">
        <v>24.958449999999999</v>
      </c>
    </row>
    <row r="212" spans="1:5" x14ac:dyDescent="0.25">
      <c r="A212" s="11" t="s">
        <v>8</v>
      </c>
      <c r="B212" t="s">
        <v>58</v>
      </c>
      <c r="C212" s="15" t="s">
        <v>26</v>
      </c>
      <c r="D212">
        <v>2013</v>
      </c>
      <c r="E212">
        <v>39.944870000000002</v>
      </c>
    </row>
    <row r="213" spans="1:5" x14ac:dyDescent="0.25">
      <c r="A213" s="11" t="s">
        <v>8</v>
      </c>
      <c r="B213" t="s">
        <v>58</v>
      </c>
      <c r="C213" s="15" t="s">
        <v>26</v>
      </c>
      <c r="D213">
        <v>2014</v>
      </c>
      <c r="E213">
        <v>49.785690000000002</v>
      </c>
    </row>
    <row r="214" spans="1:5" x14ac:dyDescent="0.25">
      <c r="A214" s="11" t="s">
        <v>8</v>
      </c>
      <c r="B214" t="s">
        <v>58</v>
      </c>
      <c r="C214" s="15" t="s">
        <v>26</v>
      </c>
      <c r="D214">
        <v>2015</v>
      </c>
      <c r="E214">
        <v>43.728879999999997</v>
      </c>
    </row>
    <row r="215" spans="1:5" x14ac:dyDescent="0.25">
      <c r="A215" s="11" t="s">
        <v>2</v>
      </c>
      <c r="B215" s="15" t="s">
        <v>59</v>
      </c>
      <c r="C215" s="15" t="s">
        <v>26</v>
      </c>
      <c r="D215">
        <v>2012</v>
      </c>
      <c r="E215" s="49">
        <v>10.779318</v>
      </c>
    </row>
    <row r="216" spans="1:5" x14ac:dyDescent="0.25">
      <c r="A216" s="11" t="s">
        <v>2</v>
      </c>
      <c r="B216" s="15" t="s">
        <v>59</v>
      </c>
      <c r="C216" s="15" t="s">
        <v>26</v>
      </c>
      <c r="D216">
        <v>2013</v>
      </c>
      <c r="E216" s="49">
        <v>6.1066310000000001</v>
      </c>
    </row>
    <row r="217" spans="1:5" x14ac:dyDescent="0.25">
      <c r="A217" s="11" t="s">
        <v>2</v>
      </c>
      <c r="B217" s="15" t="s">
        <v>59</v>
      </c>
      <c r="C217" s="15" t="s">
        <v>26</v>
      </c>
      <c r="D217">
        <v>2014</v>
      </c>
      <c r="E217" s="49">
        <v>13.759501</v>
      </c>
    </row>
    <row r="218" spans="1:5" x14ac:dyDescent="0.25">
      <c r="A218" s="11" t="s">
        <v>2</v>
      </c>
      <c r="B218" s="15" t="s">
        <v>59</v>
      </c>
      <c r="C218" s="15" t="s">
        <v>26</v>
      </c>
      <c r="D218">
        <v>2015</v>
      </c>
      <c r="E218" s="49">
        <v>4.9759320000000002</v>
      </c>
    </row>
    <row r="219" spans="1:5" x14ac:dyDescent="0.25">
      <c r="A219" s="11" t="s">
        <v>2</v>
      </c>
      <c r="B219" s="15" t="s">
        <v>60</v>
      </c>
      <c r="C219" s="15" t="s">
        <v>27</v>
      </c>
      <c r="D219">
        <v>2012</v>
      </c>
      <c r="E219" s="49">
        <v>11.241737000000001</v>
      </c>
    </row>
    <row r="220" spans="1:5" x14ac:dyDescent="0.25">
      <c r="A220" s="11" t="s">
        <v>2</v>
      </c>
      <c r="B220" s="15" t="s">
        <v>60</v>
      </c>
      <c r="C220" s="15" t="s">
        <v>27</v>
      </c>
      <c r="D220">
        <v>2013</v>
      </c>
      <c r="E220" s="49">
        <v>15.598779</v>
      </c>
    </row>
    <row r="221" spans="1:5" x14ac:dyDescent="0.25">
      <c r="A221" s="11" t="s">
        <v>2</v>
      </c>
      <c r="B221" s="15" t="s">
        <v>60</v>
      </c>
      <c r="C221" s="15" t="s">
        <v>27</v>
      </c>
      <c r="D221">
        <v>2014</v>
      </c>
      <c r="E221" s="49">
        <v>7.1193460000000002</v>
      </c>
    </row>
    <row r="222" spans="1:5" x14ac:dyDescent="0.25">
      <c r="A222" s="11" t="s">
        <v>2</v>
      </c>
      <c r="B222" s="15" t="s">
        <v>60</v>
      </c>
      <c r="C222" s="15" t="s">
        <v>27</v>
      </c>
      <c r="D222">
        <v>2015</v>
      </c>
      <c r="E222" s="49">
        <v>16.179563999999999</v>
      </c>
    </row>
    <row r="223" spans="1:5" x14ac:dyDescent="0.25">
      <c r="A223" s="11" t="s">
        <v>2</v>
      </c>
      <c r="B223" s="15" t="s">
        <v>61</v>
      </c>
      <c r="C223" s="15" t="s">
        <v>27</v>
      </c>
      <c r="D223">
        <v>2012</v>
      </c>
      <c r="E223" s="49">
        <v>7.7082629999999996</v>
      </c>
    </row>
    <row r="224" spans="1:5" x14ac:dyDescent="0.25">
      <c r="A224" s="11" t="s">
        <v>2</v>
      </c>
      <c r="B224" s="15" t="s">
        <v>61</v>
      </c>
      <c r="C224" s="15" t="s">
        <v>27</v>
      </c>
      <c r="D224">
        <v>2013</v>
      </c>
      <c r="E224" s="49">
        <v>2.0076040000000002</v>
      </c>
    </row>
    <row r="225" spans="1:5" x14ac:dyDescent="0.25">
      <c r="A225" s="11" t="s">
        <v>2</v>
      </c>
      <c r="B225" s="15" t="s">
        <v>61</v>
      </c>
      <c r="C225" s="15" t="s">
        <v>27</v>
      </c>
      <c r="D225">
        <v>2014</v>
      </c>
      <c r="E225" s="49">
        <v>7.4040609999999996</v>
      </c>
    </row>
    <row r="226" spans="1:5" x14ac:dyDescent="0.25">
      <c r="A226" s="11" t="s">
        <v>2</v>
      </c>
      <c r="B226" s="15" t="s">
        <v>61</v>
      </c>
      <c r="C226" s="15" t="s">
        <v>27</v>
      </c>
      <c r="D226">
        <v>2015</v>
      </c>
      <c r="E226" s="49">
        <v>14.018611999999999</v>
      </c>
    </row>
    <row r="227" spans="1:5" x14ac:dyDescent="0.25">
      <c r="A227" s="11" t="s">
        <v>2</v>
      </c>
      <c r="B227" s="15" t="s">
        <v>62</v>
      </c>
      <c r="C227" s="15" t="s">
        <v>26</v>
      </c>
      <c r="D227">
        <v>2012</v>
      </c>
      <c r="E227" s="49">
        <v>18.423957000000001</v>
      </c>
    </row>
    <row r="228" spans="1:5" x14ac:dyDescent="0.25">
      <c r="A228" s="11" t="s">
        <v>2</v>
      </c>
      <c r="B228" s="15" t="s">
        <v>62</v>
      </c>
      <c r="C228" s="15" t="s">
        <v>26</v>
      </c>
      <c r="D228">
        <v>2013</v>
      </c>
      <c r="E228" s="49">
        <v>29.322621999999999</v>
      </c>
    </row>
    <row r="229" spans="1:5" x14ac:dyDescent="0.25">
      <c r="A229" s="11" t="s">
        <v>2</v>
      </c>
      <c r="B229" s="15" t="s">
        <v>62</v>
      </c>
      <c r="C229" s="15" t="s">
        <v>26</v>
      </c>
      <c r="D229">
        <v>2014</v>
      </c>
      <c r="E229" s="49">
        <v>16.292902000000002</v>
      </c>
    </row>
    <row r="230" spans="1:5" x14ac:dyDescent="0.25">
      <c r="A230" s="11" t="s">
        <v>2</v>
      </c>
      <c r="B230" s="15" t="s">
        <v>62</v>
      </c>
      <c r="C230" s="15" t="s">
        <v>26</v>
      </c>
      <c r="D230">
        <v>2015</v>
      </c>
      <c r="E230" s="49">
        <v>0</v>
      </c>
    </row>
    <row r="231" spans="1:5" x14ac:dyDescent="0.25">
      <c r="A231" s="11" t="s">
        <v>5</v>
      </c>
      <c r="B231" s="15" t="s">
        <v>214</v>
      </c>
      <c r="C231" s="15" t="s">
        <v>26</v>
      </c>
      <c r="D231">
        <v>2006</v>
      </c>
      <c r="E231" s="49">
        <v>1.6519999999999999</v>
      </c>
    </row>
    <row r="232" spans="1:5" x14ac:dyDescent="0.25">
      <c r="A232" s="11" t="s">
        <v>5</v>
      </c>
      <c r="B232" s="15" t="s">
        <v>214</v>
      </c>
      <c r="C232" s="15" t="s">
        <v>26</v>
      </c>
      <c r="D232">
        <v>2007</v>
      </c>
      <c r="E232" s="49">
        <v>2.8730000000000002</v>
      </c>
    </row>
    <row r="233" spans="1:5" x14ac:dyDescent="0.25">
      <c r="A233" s="11" t="s">
        <v>5</v>
      </c>
      <c r="B233" s="15" t="s">
        <v>214</v>
      </c>
      <c r="C233" s="15" t="s">
        <v>26</v>
      </c>
      <c r="D233">
        <v>2008</v>
      </c>
      <c r="E233" s="49">
        <v>1.1819999999999999</v>
      </c>
    </row>
    <row r="234" spans="1:5" x14ac:dyDescent="0.25">
      <c r="A234" s="11" t="s">
        <v>5</v>
      </c>
      <c r="B234" s="15" t="s">
        <v>214</v>
      </c>
      <c r="C234" s="15" t="s">
        <v>26</v>
      </c>
      <c r="D234">
        <v>2009</v>
      </c>
      <c r="E234" s="49">
        <v>0.10100000000000001</v>
      </c>
    </row>
    <row r="235" spans="1:5" x14ac:dyDescent="0.25">
      <c r="A235" s="11" t="s">
        <v>5</v>
      </c>
      <c r="B235" s="15" t="s">
        <v>214</v>
      </c>
      <c r="C235" s="15" t="s">
        <v>26</v>
      </c>
      <c r="D235">
        <v>2010</v>
      </c>
      <c r="E235" s="49">
        <v>1.54</v>
      </c>
    </row>
    <row r="236" spans="1:5" x14ac:dyDescent="0.25">
      <c r="A236" s="11" t="s">
        <v>5</v>
      </c>
      <c r="B236" s="15" t="s">
        <v>214</v>
      </c>
      <c r="C236" s="15" t="s">
        <v>26</v>
      </c>
      <c r="D236">
        <v>2011</v>
      </c>
      <c r="E236" s="49" t="s">
        <v>213</v>
      </c>
    </row>
    <row r="237" spans="1:5" x14ac:dyDescent="0.25">
      <c r="A237" s="11" t="s">
        <v>5</v>
      </c>
      <c r="B237" s="15" t="s">
        <v>214</v>
      </c>
      <c r="C237" s="15" t="s">
        <v>26</v>
      </c>
      <c r="D237">
        <v>2012</v>
      </c>
      <c r="E237" s="49" t="s">
        <v>213</v>
      </c>
    </row>
    <row r="238" spans="1:5" x14ac:dyDescent="0.25">
      <c r="A238" s="11" t="s">
        <v>5</v>
      </c>
      <c r="B238" s="15" t="s">
        <v>214</v>
      </c>
      <c r="C238" s="15" t="s">
        <v>26</v>
      </c>
      <c r="D238">
        <v>2013</v>
      </c>
      <c r="E238" s="49">
        <v>6.9219999999999997</v>
      </c>
    </row>
    <row r="239" spans="1:5" x14ac:dyDescent="0.25">
      <c r="A239" s="11" t="s">
        <v>5</v>
      </c>
      <c r="B239" s="15" t="s">
        <v>214</v>
      </c>
      <c r="C239" s="15" t="s">
        <v>26</v>
      </c>
      <c r="D239">
        <v>2014</v>
      </c>
      <c r="E239" s="49">
        <v>4.6079999999999997</v>
      </c>
    </row>
    <row r="240" spans="1:5" x14ac:dyDescent="0.25">
      <c r="A240" s="11" t="s">
        <v>5</v>
      </c>
      <c r="B240" s="15" t="s">
        <v>215</v>
      </c>
      <c r="C240" s="15" t="s">
        <v>27</v>
      </c>
      <c r="D240">
        <v>2006</v>
      </c>
      <c r="E240" s="49">
        <v>0.56599999999999995</v>
      </c>
    </row>
    <row r="241" spans="1:5" x14ac:dyDescent="0.25">
      <c r="A241" s="11" t="s">
        <v>5</v>
      </c>
      <c r="B241" s="15" t="s">
        <v>215</v>
      </c>
      <c r="C241" s="15" t="s">
        <v>27</v>
      </c>
      <c r="D241">
        <v>2007</v>
      </c>
      <c r="E241" s="49">
        <v>1.667</v>
      </c>
    </row>
    <row r="242" spans="1:5" x14ac:dyDescent="0.25">
      <c r="A242" s="11" t="s">
        <v>5</v>
      </c>
      <c r="B242" s="15" t="s">
        <v>215</v>
      </c>
      <c r="C242" s="15" t="s">
        <v>27</v>
      </c>
      <c r="D242">
        <v>2008</v>
      </c>
      <c r="E242" s="49">
        <v>0.52100000000000002</v>
      </c>
    </row>
    <row r="243" spans="1:5" x14ac:dyDescent="0.25">
      <c r="A243" s="11" t="s">
        <v>5</v>
      </c>
      <c r="B243" s="15" t="s">
        <v>215</v>
      </c>
      <c r="C243" s="15" t="s">
        <v>27</v>
      </c>
      <c r="D243">
        <v>2009</v>
      </c>
      <c r="E243" s="49">
        <v>6.4000000000000001E-2</v>
      </c>
    </row>
    <row r="244" spans="1:5" x14ac:dyDescent="0.25">
      <c r="A244" s="11" t="s">
        <v>5</v>
      </c>
      <c r="B244" s="15" t="s">
        <v>215</v>
      </c>
      <c r="C244" s="15" t="s">
        <v>27</v>
      </c>
      <c r="D244">
        <v>2010</v>
      </c>
      <c r="E244" s="49">
        <v>1.1519999999999999</v>
      </c>
    </row>
    <row r="245" spans="1:5" x14ac:dyDescent="0.25">
      <c r="A245" s="11" t="s">
        <v>5</v>
      </c>
      <c r="B245" s="15" t="s">
        <v>215</v>
      </c>
      <c r="C245" s="15" t="s">
        <v>27</v>
      </c>
      <c r="D245">
        <v>2011</v>
      </c>
      <c r="E245" s="49" t="s">
        <v>213</v>
      </c>
    </row>
    <row r="246" spans="1:5" x14ac:dyDescent="0.25">
      <c r="A246" s="11" t="s">
        <v>5</v>
      </c>
      <c r="B246" s="15" t="s">
        <v>215</v>
      </c>
      <c r="C246" s="15" t="s">
        <v>27</v>
      </c>
      <c r="D246">
        <v>2012</v>
      </c>
      <c r="E246" s="49" t="s">
        <v>213</v>
      </c>
    </row>
    <row r="247" spans="1:5" x14ac:dyDescent="0.25">
      <c r="A247" s="11" t="s">
        <v>5</v>
      </c>
      <c r="B247" s="15" t="s">
        <v>215</v>
      </c>
      <c r="C247" s="15" t="s">
        <v>27</v>
      </c>
      <c r="D247">
        <v>2013</v>
      </c>
      <c r="E247" s="49">
        <v>4.2039999999999997</v>
      </c>
    </row>
    <row r="248" spans="1:5" x14ac:dyDescent="0.25">
      <c r="A248" s="11" t="s">
        <v>5</v>
      </c>
      <c r="B248" s="15" t="s">
        <v>215</v>
      </c>
      <c r="C248" s="15" t="s">
        <v>27</v>
      </c>
      <c r="D248">
        <v>2014</v>
      </c>
      <c r="E248" s="49">
        <v>3.25</v>
      </c>
    </row>
  </sheetData>
  <autoFilter ref="A1:G1">
    <sortState ref="A2:G79">
      <sortCondition descending="1" ref="A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G56" sqref="G56"/>
    </sheetView>
  </sheetViews>
  <sheetFormatPr defaultRowHeight="15" x14ac:dyDescent="0.25"/>
  <cols>
    <col min="15" max="15" width="13.140625" bestFit="1" customWidth="1"/>
    <col min="16" max="16" width="20.7109375" bestFit="1" customWidth="1"/>
    <col min="17" max="17" width="17.42578125" customWidth="1"/>
    <col min="18" max="18" width="19.85546875" bestFit="1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s="45"/>
      <c r="J1" s="45"/>
      <c r="K1" s="46"/>
      <c r="L1" s="47"/>
      <c r="M1" s="48"/>
      <c r="O1" s="18" t="s">
        <v>33</v>
      </c>
      <c r="P1" t="s">
        <v>53</v>
      </c>
      <c r="Q1" t="s">
        <v>54</v>
      </c>
      <c r="R1" t="s">
        <v>55</v>
      </c>
    </row>
    <row r="2" spans="1:18" x14ac:dyDescent="0.25">
      <c r="A2">
        <v>2011</v>
      </c>
      <c r="B2">
        <v>23.452043861243041</v>
      </c>
      <c r="C2">
        <v>4.5788637788655961</v>
      </c>
      <c r="D2">
        <v>1.5885113287342694</v>
      </c>
      <c r="E2">
        <v>1.8823994563804169</v>
      </c>
      <c r="F2">
        <v>12.486065787224014</v>
      </c>
      <c r="G2">
        <v>0.6482647808533899</v>
      </c>
      <c r="I2" s="45" t="s">
        <v>49</v>
      </c>
      <c r="J2" s="45" t="s">
        <v>48</v>
      </c>
      <c r="K2" s="44" t="s">
        <v>51</v>
      </c>
      <c r="L2" s="44" t="s">
        <v>50</v>
      </c>
      <c r="M2" s="44" t="s">
        <v>52</v>
      </c>
      <c r="O2" s="19">
        <v>1</v>
      </c>
      <c r="P2" s="17">
        <v>83.67654603862178</v>
      </c>
      <c r="Q2" s="17">
        <v>72.507093987073105</v>
      </c>
      <c r="R2" s="17">
        <v>11.581627299951531</v>
      </c>
    </row>
    <row r="3" spans="1:18" x14ac:dyDescent="0.25">
      <c r="A3">
        <v>2012</v>
      </c>
      <c r="B3">
        <v>11.148345111979213</v>
      </c>
      <c r="C3">
        <v>12.322574278492283</v>
      </c>
      <c r="D3">
        <v>4.2925414474434866</v>
      </c>
      <c r="E3">
        <v>5.9977010626825571</v>
      </c>
      <c r="F3">
        <v>7.7289411623128679</v>
      </c>
      <c r="G3">
        <v>3.6994482564836635</v>
      </c>
      <c r="I3" s="1">
        <v>1</v>
      </c>
      <c r="J3" s="1">
        <v>2011</v>
      </c>
      <c r="K3" s="39">
        <v>3.7678100933982313</v>
      </c>
      <c r="L3" s="40">
        <v>23.452043861243041</v>
      </c>
      <c r="M3" s="41">
        <f t="shared" ref="M3:M32" si="0">L3-K3</f>
        <v>19.684233767844809</v>
      </c>
      <c r="O3" s="19">
        <v>2</v>
      </c>
      <c r="P3" s="17">
        <v>123.17066418316776</v>
      </c>
      <c r="Q3" s="17">
        <v>143.74592102263361</v>
      </c>
      <c r="R3" s="17">
        <v>14.295345860773452</v>
      </c>
    </row>
    <row r="4" spans="1:18" x14ac:dyDescent="0.25">
      <c r="A4">
        <v>2013</v>
      </c>
      <c r="B4">
        <v>20.605732597297074</v>
      </c>
      <c r="C4">
        <v>32.226103252712221</v>
      </c>
      <c r="D4">
        <v>19.10728323177532</v>
      </c>
      <c r="E4">
        <v>20.814663293615897</v>
      </c>
      <c r="F4">
        <v>36.214896617535196</v>
      </c>
      <c r="G4">
        <v>16.269771518398983</v>
      </c>
      <c r="I4" s="1">
        <v>1</v>
      </c>
      <c r="J4" s="1">
        <v>2012</v>
      </c>
      <c r="K4" s="39">
        <v>14.430646157550678</v>
      </c>
      <c r="L4" s="40">
        <v>11.148345111979213</v>
      </c>
      <c r="M4" s="41">
        <f t="shared" si="0"/>
        <v>-3.2823010455714652</v>
      </c>
      <c r="O4" s="19">
        <v>3</v>
      </c>
      <c r="P4" s="17">
        <v>42.043699336551775</v>
      </c>
      <c r="Q4" s="17">
        <v>49.639974327155869</v>
      </c>
      <c r="R4" s="17">
        <v>6.7616306969909976</v>
      </c>
    </row>
    <row r="5" spans="1:18" x14ac:dyDescent="0.25">
      <c r="A5">
        <v>2014</v>
      </c>
      <c r="B5">
        <v>21.997187461853823</v>
      </c>
      <c r="C5">
        <v>59.143658115801664</v>
      </c>
      <c r="D5">
        <v>6.4460640319366291</v>
      </c>
      <c r="E5">
        <v>15.617248728120618</v>
      </c>
      <c r="F5">
        <v>55.974492961519047</v>
      </c>
      <c r="G5">
        <v>13.206844518128886</v>
      </c>
      <c r="I5" s="1">
        <v>1</v>
      </c>
      <c r="J5" s="1">
        <v>2013</v>
      </c>
      <c r="K5" s="39">
        <v>24.026385480314023</v>
      </c>
      <c r="L5" s="40">
        <v>20.605732597297074</v>
      </c>
      <c r="M5" s="41">
        <f t="shared" si="0"/>
        <v>-3.4206528830169489</v>
      </c>
      <c r="O5" s="19">
        <v>4</v>
      </c>
      <c r="P5" s="17">
        <v>109.30771614249772</v>
      </c>
      <c r="Q5" s="17">
        <v>51.240479278924411</v>
      </c>
      <c r="R5" s="17">
        <v>6.2715178235496234</v>
      </c>
    </row>
    <row r="6" spans="1:18" x14ac:dyDescent="0.25">
      <c r="A6">
        <v>2015</v>
      </c>
      <c r="B6">
        <v>6.4732370062486293</v>
      </c>
      <c r="C6">
        <v>14.899464757295986</v>
      </c>
      <c r="D6">
        <v>10.609299296662067</v>
      </c>
      <c r="E6">
        <v>64.995703601698239</v>
      </c>
      <c r="F6">
        <v>51.15374766070407</v>
      </c>
      <c r="G6">
        <v>23.588162023184807</v>
      </c>
      <c r="I6" s="1">
        <v>1</v>
      </c>
      <c r="J6" s="1">
        <v>2014</v>
      </c>
      <c r="K6" s="39">
        <v>30.282252255810182</v>
      </c>
      <c r="L6" s="40">
        <v>21.997187461853823</v>
      </c>
      <c r="M6" s="41">
        <f t="shared" si="0"/>
        <v>-8.2850647939563586</v>
      </c>
      <c r="O6" s="19">
        <v>5</v>
      </c>
      <c r="P6" s="17">
        <v>163.55814418929521</v>
      </c>
      <c r="Q6" s="17">
        <v>118.01627490523558</v>
      </c>
      <c r="R6" s="17">
        <v>20.9251900340021</v>
      </c>
    </row>
    <row r="7" spans="1:18" x14ac:dyDescent="0.25">
      <c r="I7" s="42">
        <v>1</v>
      </c>
      <c r="J7" s="42">
        <v>2015</v>
      </c>
      <c r="K7" s="43"/>
      <c r="L7" s="40">
        <v>6.4732370062486293</v>
      </c>
      <c r="M7" s="41">
        <f t="shared" si="0"/>
        <v>6.4732370062486293</v>
      </c>
      <c r="O7" s="19">
        <v>6</v>
      </c>
      <c r="P7" s="17">
        <v>57.412491097049724</v>
      </c>
      <c r="Q7" s="17">
        <v>36.940560256917017</v>
      </c>
      <c r="R7" s="17">
        <v>5.6451720657715097</v>
      </c>
    </row>
    <row r="8" spans="1:18" x14ac:dyDescent="0.25">
      <c r="B8">
        <v>2011</v>
      </c>
      <c r="C8">
        <v>2012</v>
      </c>
      <c r="D8">
        <v>2013</v>
      </c>
      <c r="E8">
        <v>2014</v>
      </c>
      <c r="F8">
        <v>2015</v>
      </c>
      <c r="I8" s="1">
        <v>2</v>
      </c>
      <c r="J8" s="1">
        <v>2011</v>
      </c>
      <c r="K8" s="39">
        <v>30.246969564684228</v>
      </c>
      <c r="L8" s="40">
        <v>4.5788637788655961</v>
      </c>
      <c r="M8" s="41">
        <f t="shared" si="0"/>
        <v>-25.668105785818632</v>
      </c>
      <c r="O8" s="19" t="s">
        <v>34</v>
      </c>
      <c r="P8" s="17">
        <v>579.16926098718409</v>
      </c>
      <c r="Q8" s="17">
        <v>472.0903037779396</v>
      </c>
      <c r="R8" s="17">
        <v>14.698691968952467</v>
      </c>
    </row>
    <row r="9" spans="1:18" x14ac:dyDescent="0.25">
      <c r="A9">
        <v>1</v>
      </c>
      <c r="B9">
        <v>23.452043861243041</v>
      </c>
      <c r="C9">
        <v>11.148345111979213</v>
      </c>
      <c r="D9">
        <v>20.605732597297074</v>
      </c>
      <c r="E9">
        <v>21.997187461853823</v>
      </c>
      <c r="F9">
        <v>6.4732370062486293</v>
      </c>
      <c r="I9" s="1">
        <v>2</v>
      </c>
      <c r="J9" s="1">
        <v>2012</v>
      </c>
      <c r="K9" s="39">
        <v>24.597632137224569</v>
      </c>
      <c r="L9" s="40">
        <v>12.322574278492283</v>
      </c>
      <c r="M9" s="41">
        <f t="shared" si="0"/>
        <v>-12.275057858732286</v>
      </c>
    </row>
    <row r="10" spans="1:18" x14ac:dyDescent="0.25">
      <c r="A10">
        <v>2</v>
      </c>
      <c r="B10">
        <v>4.5788637788655961</v>
      </c>
      <c r="C10">
        <v>12.322574278492283</v>
      </c>
      <c r="D10">
        <v>32.226103252712221</v>
      </c>
      <c r="E10">
        <v>59.143658115801664</v>
      </c>
      <c r="F10">
        <v>14.899464757295986</v>
      </c>
      <c r="I10" s="1">
        <v>2</v>
      </c>
      <c r="J10" s="1">
        <v>2013</v>
      </c>
      <c r="K10" s="39">
        <v>32.058157301863403</v>
      </c>
      <c r="L10" s="40">
        <v>32.226103252712221</v>
      </c>
      <c r="M10" s="41">
        <f t="shared" si="0"/>
        <v>0.16794595084881792</v>
      </c>
    </row>
    <row r="11" spans="1:18" x14ac:dyDescent="0.25">
      <c r="A11">
        <v>3</v>
      </c>
      <c r="B11">
        <v>1.5885113287342694</v>
      </c>
      <c r="C11">
        <v>4.2925414474434866</v>
      </c>
      <c r="D11">
        <v>19.10728323177532</v>
      </c>
      <c r="E11">
        <v>6.4460640319366291</v>
      </c>
      <c r="F11">
        <v>10.609299296662067</v>
      </c>
      <c r="I11" s="1">
        <v>2</v>
      </c>
      <c r="J11" s="1">
        <v>2014</v>
      </c>
      <c r="K11" s="39">
        <v>56.843162018861399</v>
      </c>
      <c r="L11" s="40">
        <v>59.143658115801664</v>
      </c>
      <c r="M11" s="41">
        <f t="shared" si="0"/>
        <v>2.3004960969402646</v>
      </c>
    </row>
    <row r="12" spans="1:18" x14ac:dyDescent="0.25">
      <c r="A12">
        <v>4</v>
      </c>
      <c r="B12">
        <v>1.8823994563804169</v>
      </c>
      <c r="C12">
        <v>5.9977010626825571</v>
      </c>
      <c r="D12">
        <v>20.814663293615897</v>
      </c>
      <c r="E12">
        <v>15.617248728120618</v>
      </c>
      <c r="F12">
        <v>64.995703601698239</v>
      </c>
      <c r="I12" s="1">
        <v>2</v>
      </c>
      <c r="J12" s="42">
        <v>2015</v>
      </c>
      <c r="K12" s="43"/>
      <c r="L12" s="40">
        <v>14.899464757295986</v>
      </c>
      <c r="M12" s="41">
        <f t="shared" si="0"/>
        <v>14.899464757295986</v>
      </c>
    </row>
    <row r="13" spans="1:18" x14ac:dyDescent="0.25">
      <c r="A13">
        <v>5</v>
      </c>
      <c r="B13">
        <v>12.486065787224014</v>
      </c>
      <c r="C13">
        <v>7.7289411623128679</v>
      </c>
      <c r="D13">
        <v>36.214896617535196</v>
      </c>
      <c r="E13">
        <v>55.974492961519047</v>
      </c>
      <c r="F13">
        <v>51.15374766070407</v>
      </c>
      <c r="I13" s="1">
        <v>3</v>
      </c>
      <c r="J13" s="1">
        <v>2011</v>
      </c>
      <c r="K13" s="39">
        <v>9.7031163052810268</v>
      </c>
      <c r="L13" s="40">
        <v>1.5885113287342694</v>
      </c>
      <c r="M13" s="41">
        <f t="shared" si="0"/>
        <v>-8.1146049765467581</v>
      </c>
    </row>
    <row r="14" spans="1:18" x14ac:dyDescent="0.25">
      <c r="A14">
        <v>6</v>
      </c>
      <c r="B14">
        <v>0.6482647808533899</v>
      </c>
      <c r="C14">
        <v>3.6994482564836635</v>
      </c>
      <c r="D14">
        <v>16.269771518398983</v>
      </c>
      <c r="E14">
        <v>13.206844518128886</v>
      </c>
      <c r="F14">
        <v>23.588162023184807</v>
      </c>
      <c r="I14" s="1">
        <v>3</v>
      </c>
      <c r="J14" s="1">
        <v>2012</v>
      </c>
      <c r="K14" s="39">
        <v>4.2278309234767981</v>
      </c>
      <c r="L14" s="40">
        <v>4.2925414474434866</v>
      </c>
      <c r="M14" s="41">
        <f t="shared" si="0"/>
        <v>6.4710523966688527E-2</v>
      </c>
    </row>
    <row r="15" spans="1:18" x14ac:dyDescent="0.25">
      <c r="I15" s="1">
        <v>3</v>
      </c>
      <c r="J15" s="1">
        <v>2013</v>
      </c>
      <c r="K15" s="39">
        <v>19.195853054929469</v>
      </c>
      <c r="L15" s="40">
        <v>19.10728323177532</v>
      </c>
      <c r="M15" s="41">
        <f t="shared" si="0"/>
        <v>-8.8569823154148963E-2</v>
      </c>
    </row>
    <row r="16" spans="1:18" x14ac:dyDescent="0.25">
      <c r="A16" s="60" t="s">
        <v>49</v>
      </c>
      <c r="B16" s="60" t="s">
        <v>48</v>
      </c>
      <c r="C16" s="57" t="s">
        <v>47</v>
      </c>
      <c r="D16" s="58"/>
      <c r="E16" s="59"/>
      <c r="I16" s="1">
        <v>3</v>
      </c>
      <c r="J16" s="1">
        <v>2014</v>
      </c>
      <c r="K16" s="39">
        <v>16.51317404346857</v>
      </c>
      <c r="L16" s="40">
        <v>6.4460640319366291</v>
      </c>
      <c r="M16" s="41">
        <f t="shared" si="0"/>
        <v>-10.067110011531941</v>
      </c>
    </row>
    <row r="17" spans="1:13" x14ac:dyDescent="0.25">
      <c r="A17" s="61"/>
      <c r="B17" s="61"/>
      <c r="C17" s="44" t="s">
        <v>51</v>
      </c>
      <c r="D17" s="44" t="s">
        <v>50</v>
      </c>
      <c r="E17" s="44" t="s">
        <v>52</v>
      </c>
      <c r="I17" s="1">
        <v>3</v>
      </c>
      <c r="J17" s="42">
        <v>2015</v>
      </c>
      <c r="K17" s="43"/>
      <c r="L17" s="40">
        <v>10.609299296662067</v>
      </c>
      <c r="M17" s="41">
        <f t="shared" si="0"/>
        <v>10.609299296662067</v>
      </c>
    </row>
    <row r="18" spans="1:13" x14ac:dyDescent="0.25">
      <c r="A18" s="1">
        <v>1</v>
      </c>
      <c r="B18" s="1">
        <v>2011</v>
      </c>
      <c r="C18" s="39">
        <v>3.7678100933982313</v>
      </c>
      <c r="D18" s="55">
        <v>23.452043861243041</v>
      </c>
      <c r="E18" s="41">
        <f>D18-C18</f>
        <v>19.684233767844809</v>
      </c>
      <c r="I18" s="1">
        <v>4</v>
      </c>
      <c r="J18" s="1">
        <v>2011</v>
      </c>
      <c r="K18" s="39">
        <v>9.5670089828788978</v>
      </c>
      <c r="L18" s="40">
        <v>1.8823994563804169</v>
      </c>
      <c r="M18" s="41">
        <f t="shared" si="0"/>
        <v>-7.6846095264984804</v>
      </c>
    </row>
    <row r="19" spans="1:13" x14ac:dyDescent="0.25">
      <c r="A19" s="1">
        <v>2</v>
      </c>
      <c r="B19" s="1">
        <v>2011</v>
      </c>
      <c r="C19" s="54">
        <v>30.246969564684228</v>
      </c>
      <c r="D19" s="53">
        <v>4.5788637788655961</v>
      </c>
      <c r="E19" s="41">
        <f t="shared" ref="E19:E47" si="1">D19-C19</f>
        <v>-25.668105785818632</v>
      </c>
      <c r="I19" s="1">
        <v>4</v>
      </c>
      <c r="J19" s="1">
        <v>2012</v>
      </c>
      <c r="K19" s="39">
        <v>5.9905108913495493</v>
      </c>
      <c r="L19" s="40">
        <v>5.9977010626825571</v>
      </c>
      <c r="M19" s="41">
        <f t="shared" si="0"/>
        <v>7.190171333007811E-3</v>
      </c>
    </row>
    <row r="20" spans="1:13" x14ac:dyDescent="0.25">
      <c r="A20" s="1">
        <v>3</v>
      </c>
      <c r="B20" s="1">
        <v>2011</v>
      </c>
      <c r="C20" s="54">
        <v>9.7031163052810268</v>
      </c>
      <c r="D20" s="53">
        <v>1.5885113287342694</v>
      </c>
      <c r="E20" s="41">
        <f t="shared" si="1"/>
        <v>-8.1146049765467581</v>
      </c>
      <c r="G20" t="s">
        <v>56</v>
      </c>
      <c r="I20" s="1">
        <v>4</v>
      </c>
      <c r="J20" s="1">
        <v>2013</v>
      </c>
      <c r="K20" s="39">
        <v>20.115441999783801</v>
      </c>
      <c r="L20" s="40">
        <v>20.814663293615897</v>
      </c>
      <c r="M20" s="41">
        <f t="shared" si="0"/>
        <v>0.69922129383209608</v>
      </c>
    </row>
    <row r="21" spans="1:13" x14ac:dyDescent="0.25">
      <c r="A21" s="1">
        <v>4</v>
      </c>
      <c r="B21" s="1">
        <v>2011</v>
      </c>
      <c r="C21" s="54">
        <v>9.5670089828788978</v>
      </c>
      <c r="D21" s="53">
        <v>1.8823994563804169</v>
      </c>
      <c r="E21" s="41">
        <f t="shared" si="1"/>
        <v>-7.6846095264984804</v>
      </c>
      <c r="I21" s="1">
        <v>4</v>
      </c>
      <c r="J21" s="1">
        <v>2014</v>
      </c>
      <c r="K21" s="39">
        <v>15.567517404912163</v>
      </c>
      <c r="L21" s="40">
        <v>15.617248728120618</v>
      </c>
      <c r="M21" s="41">
        <f t="shared" si="0"/>
        <v>4.973132320845508E-2</v>
      </c>
    </row>
    <row r="22" spans="1:13" x14ac:dyDescent="0.25">
      <c r="A22" s="1">
        <v>5</v>
      </c>
      <c r="B22" s="1">
        <v>2011</v>
      </c>
      <c r="C22" s="54">
        <v>19.042553013539081</v>
      </c>
      <c r="D22" s="53">
        <v>12.486065787224014</v>
      </c>
      <c r="E22" s="41">
        <f t="shared" si="1"/>
        <v>-6.5564872263150669</v>
      </c>
      <c r="I22" s="1">
        <v>4</v>
      </c>
      <c r="J22" s="42">
        <v>2015</v>
      </c>
      <c r="K22" s="43"/>
      <c r="L22" s="40">
        <v>64.995703601698239</v>
      </c>
      <c r="M22" s="41">
        <f t="shared" si="0"/>
        <v>64.995703601698239</v>
      </c>
    </row>
    <row r="23" spans="1:13" x14ac:dyDescent="0.25">
      <c r="A23" s="1">
        <v>6</v>
      </c>
      <c r="B23" s="1">
        <v>2011</v>
      </c>
      <c r="C23" s="54">
        <v>5.5691700278829366</v>
      </c>
      <c r="D23" s="53">
        <v>0.6482647808533899</v>
      </c>
      <c r="E23" s="41">
        <f t="shared" si="1"/>
        <v>-4.9209052470295465</v>
      </c>
      <c r="I23" s="1">
        <v>5</v>
      </c>
      <c r="J23" s="1">
        <v>2011</v>
      </c>
      <c r="K23" s="39">
        <v>19.042553013539081</v>
      </c>
      <c r="L23" s="40">
        <v>12.486065787224014</v>
      </c>
      <c r="M23" s="41">
        <f t="shared" si="0"/>
        <v>-6.5564872263150669</v>
      </c>
    </row>
    <row r="24" spans="1:13" x14ac:dyDescent="0.25">
      <c r="A24" s="1">
        <v>1</v>
      </c>
      <c r="B24" s="1">
        <v>2012</v>
      </c>
      <c r="C24" s="39">
        <v>14.430646157550678</v>
      </c>
      <c r="D24" s="40">
        <v>11.148345111979213</v>
      </c>
      <c r="E24" s="41">
        <f t="shared" si="1"/>
        <v>-3.2823010455714652</v>
      </c>
      <c r="I24" s="1">
        <v>5</v>
      </c>
      <c r="J24" s="1">
        <v>2012</v>
      </c>
      <c r="K24" s="39">
        <v>7.7123289901518772</v>
      </c>
      <c r="L24" s="40">
        <v>7.7289411623128679</v>
      </c>
      <c r="M24" s="41">
        <f t="shared" si="0"/>
        <v>1.6612172160990646E-2</v>
      </c>
    </row>
    <row r="25" spans="1:13" x14ac:dyDescent="0.25">
      <c r="A25" s="1">
        <v>2</v>
      </c>
      <c r="B25" s="1">
        <v>2012</v>
      </c>
      <c r="C25" s="39">
        <v>24.597632137224569</v>
      </c>
      <c r="D25" s="40">
        <v>12.322574278492283</v>
      </c>
      <c r="E25" s="41">
        <f t="shared" si="1"/>
        <v>-12.275057858732286</v>
      </c>
      <c r="I25" s="1">
        <v>5</v>
      </c>
      <c r="J25" s="1">
        <v>2013</v>
      </c>
      <c r="K25" s="39">
        <v>35.404962770162811</v>
      </c>
      <c r="L25" s="40">
        <v>36.214896617535196</v>
      </c>
      <c r="M25" s="41">
        <f t="shared" si="0"/>
        <v>0.80993384737238472</v>
      </c>
    </row>
    <row r="26" spans="1:13" x14ac:dyDescent="0.25">
      <c r="A26" s="1">
        <v>3</v>
      </c>
      <c r="B26" s="1">
        <v>2012</v>
      </c>
      <c r="C26" s="39">
        <v>4.2278309234767981</v>
      </c>
      <c r="D26" s="40">
        <v>4.2925414474434866</v>
      </c>
      <c r="E26" s="41">
        <f t="shared" si="1"/>
        <v>6.4710523966688527E-2</v>
      </c>
      <c r="I26" s="1">
        <v>5</v>
      </c>
      <c r="J26" s="1">
        <v>2014</v>
      </c>
      <c r="K26" s="39">
        <v>55.856430131381813</v>
      </c>
      <c r="L26" s="40">
        <v>55.974492961519047</v>
      </c>
      <c r="M26" s="41">
        <f t="shared" si="0"/>
        <v>0.11806283013723373</v>
      </c>
    </row>
    <row r="27" spans="1:13" x14ac:dyDescent="0.25">
      <c r="A27" s="1">
        <v>4</v>
      </c>
      <c r="B27" s="1">
        <v>2012</v>
      </c>
      <c r="C27" s="39">
        <v>5.9905108913495493</v>
      </c>
      <c r="D27" s="40">
        <v>5.9977010626825571</v>
      </c>
      <c r="E27" s="41">
        <f t="shared" si="1"/>
        <v>7.190171333007811E-3</v>
      </c>
      <c r="I27" s="1">
        <v>5</v>
      </c>
      <c r="J27" s="42">
        <v>2015</v>
      </c>
      <c r="K27" s="43"/>
      <c r="L27" s="40">
        <v>51.15374766070407</v>
      </c>
      <c r="M27" s="41">
        <f t="shared" si="0"/>
        <v>51.15374766070407</v>
      </c>
    </row>
    <row r="28" spans="1:13" x14ac:dyDescent="0.25">
      <c r="A28" s="1">
        <v>5</v>
      </c>
      <c r="B28" s="1">
        <v>2012</v>
      </c>
      <c r="C28" s="39">
        <v>7.7123289901518772</v>
      </c>
      <c r="D28" s="40">
        <v>7.7289411623128679</v>
      </c>
      <c r="E28" s="41">
        <f t="shared" si="1"/>
        <v>1.6612172160990646E-2</v>
      </c>
      <c r="I28" s="1">
        <v>6</v>
      </c>
      <c r="J28" s="1">
        <v>2011</v>
      </c>
      <c r="K28" s="39">
        <v>5.5691700278829366</v>
      </c>
      <c r="L28" s="40">
        <v>0.6482647808533899</v>
      </c>
      <c r="M28" s="41">
        <f t="shared" si="0"/>
        <v>-4.9209052470295465</v>
      </c>
    </row>
    <row r="29" spans="1:13" x14ac:dyDescent="0.25">
      <c r="A29" s="1">
        <v>6</v>
      </c>
      <c r="B29" s="1">
        <v>2012</v>
      </c>
      <c r="C29" s="39">
        <v>3.6804328118880743</v>
      </c>
      <c r="D29" s="40">
        <v>3.6994482564836635</v>
      </c>
      <c r="E29" s="41">
        <f t="shared" si="1"/>
        <v>1.9015444595589237E-2</v>
      </c>
      <c r="I29" s="1">
        <v>6</v>
      </c>
      <c r="J29" s="1">
        <v>2012</v>
      </c>
      <c r="K29" s="39">
        <v>3.6804328118880743</v>
      </c>
      <c r="L29" s="40">
        <v>3.6994482564836635</v>
      </c>
      <c r="M29" s="41">
        <f t="shared" si="0"/>
        <v>1.9015444595589237E-2</v>
      </c>
    </row>
    <row r="30" spans="1:13" x14ac:dyDescent="0.25">
      <c r="A30" s="1">
        <v>1</v>
      </c>
      <c r="B30" s="1">
        <v>2013</v>
      </c>
      <c r="C30" s="39">
        <v>24.026385480314023</v>
      </c>
      <c r="D30" s="40">
        <v>20.605732597297074</v>
      </c>
      <c r="E30" s="41">
        <f t="shared" si="1"/>
        <v>-3.4206528830169489</v>
      </c>
      <c r="I30" s="1">
        <v>6</v>
      </c>
      <c r="J30" s="1">
        <v>2013</v>
      </c>
      <c r="K30" s="39">
        <v>15.943018834391994</v>
      </c>
      <c r="L30" s="40">
        <v>16.269771518398983</v>
      </c>
      <c r="M30" s="41">
        <f t="shared" si="0"/>
        <v>0.32675268400698876</v>
      </c>
    </row>
    <row r="31" spans="1:13" x14ac:dyDescent="0.25">
      <c r="A31" s="1">
        <v>2</v>
      </c>
      <c r="B31" s="1">
        <v>2013</v>
      </c>
      <c r="C31" s="39">
        <v>32.058157301863403</v>
      </c>
      <c r="D31" s="40">
        <v>32.226103252712221</v>
      </c>
      <c r="E31" s="41">
        <f t="shared" si="1"/>
        <v>0.16794595084881792</v>
      </c>
      <c r="I31" s="1">
        <v>6</v>
      </c>
      <c r="J31" s="1">
        <v>2014</v>
      </c>
      <c r="K31" s="39">
        <v>11.747938582754008</v>
      </c>
      <c r="L31" s="40">
        <v>13.206844518128886</v>
      </c>
      <c r="M31" s="41">
        <f t="shared" si="0"/>
        <v>1.4589059353748777</v>
      </c>
    </row>
    <row r="32" spans="1:13" x14ac:dyDescent="0.25">
      <c r="A32" s="1">
        <v>3</v>
      </c>
      <c r="B32" s="1">
        <v>2013</v>
      </c>
      <c r="C32" s="39">
        <v>19.195853054929469</v>
      </c>
      <c r="D32" s="40">
        <v>19.10728323177532</v>
      </c>
      <c r="E32" s="41">
        <f t="shared" si="1"/>
        <v>-8.8569823154148963E-2</v>
      </c>
      <c r="I32" s="42">
        <v>6</v>
      </c>
      <c r="J32" s="42">
        <v>2015</v>
      </c>
      <c r="K32" s="43"/>
      <c r="L32" s="40">
        <v>23.588162023184807</v>
      </c>
      <c r="M32" s="41">
        <f t="shared" si="0"/>
        <v>23.588162023184807</v>
      </c>
    </row>
    <row r="33" spans="1:6" x14ac:dyDescent="0.25">
      <c r="A33" s="1">
        <v>4</v>
      </c>
      <c r="B33" s="1">
        <v>2013</v>
      </c>
      <c r="C33" s="39">
        <v>20.115441999783801</v>
      </c>
      <c r="D33" s="40">
        <v>20.814663293615897</v>
      </c>
      <c r="E33" s="41">
        <f t="shared" si="1"/>
        <v>0.69922129383209608</v>
      </c>
    </row>
    <row r="34" spans="1:6" x14ac:dyDescent="0.25">
      <c r="A34" s="1">
        <v>5</v>
      </c>
      <c r="B34" s="1">
        <v>2013</v>
      </c>
      <c r="C34" s="39">
        <v>35.404962770162811</v>
      </c>
      <c r="D34" s="40">
        <v>36.214896617535196</v>
      </c>
      <c r="E34" s="41">
        <f t="shared" si="1"/>
        <v>0.80993384737238472</v>
      </c>
    </row>
    <row r="35" spans="1:6" x14ac:dyDescent="0.25">
      <c r="A35" s="1">
        <v>6</v>
      </c>
      <c r="B35" s="1">
        <v>2013</v>
      </c>
      <c r="C35" s="39">
        <v>15.943018834391994</v>
      </c>
      <c r="D35" s="40">
        <v>16.269771518398983</v>
      </c>
      <c r="E35" s="41">
        <f t="shared" si="1"/>
        <v>0.32675268400698876</v>
      </c>
    </row>
    <row r="36" spans="1:6" x14ac:dyDescent="0.25">
      <c r="A36" s="1">
        <v>1</v>
      </c>
      <c r="B36" s="1">
        <v>2014</v>
      </c>
      <c r="C36" s="39">
        <v>30.282252255810182</v>
      </c>
      <c r="D36" s="40">
        <v>21.997187461853823</v>
      </c>
      <c r="E36" s="41">
        <f t="shared" si="1"/>
        <v>-8.2850647939563586</v>
      </c>
    </row>
    <row r="37" spans="1:6" x14ac:dyDescent="0.25">
      <c r="A37" s="1">
        <v>2</v>
      </c>
      <c r="B37" s="1">
        <v>2014</v>
      </c>
      <c r="C37" s="39">
        <v>56.843162018861399</v>
      </c>
      <c r="D37" s="40">
        <v>59.143658115801664</v>
      </c>
      <c r="E37" s="41">
        <f t="shared" si="1"/>
        <v>2.3004960969402646</v>
      </c>
    </row>
    <row r="38" spans="1:6" x14ac:dyDescent="0.25">
      <c r="A38" s="1">
        <v>3</v>
      </c>
      <c r="B38" s="1">
        <v>2014</v>
      </c>
      <c r="C38" s="39">
        <v>16.51317404346857</v>
      </c>
      <c r="D38" s="40">
        <v>6.4460640319366291</v>
      </c>
      <c r="E38" s="41">
        <f t="shared" si="1"/>
        <v>-10.067110011531941</v>
      </c>
    </row>
    <row r="39" spans="1:6" x14ac:dyDescent="0.25">
      <c r="A39" s="1">
        <v>4</v>
      </c>
      <c r="B39" s="1">
        <v>2014</v>
      </c>
      <c r="C39" s="39">
        <v>15.567517404912163</v>
      </c>
      <c r="D39" s="40">
        <v>15.617248728120618</v>
      </c>
      <c r="E39" s="41">
        <f t="shared" si="1"/>
        <v>4.973132320845508E-2</v>
      </c>
    </row>
    <row r="40" spans="1:6" x14ac:dyDescent="0.25">
      <c r="A40" s="1">
        <v>5</v>
      </c>
      <c r="B40" s="1">
        <v>2014</v>
      </c>
      <c r="C40" s="39">
        <v>55.856430131381813</v>
      </c>
      <c r="D40" s="40">
        <v>55.974492961519047</v>
      </c>
      <c r="E40" s="41">
        <f t="shared" si="1"/>
        <v>0.11806283013723373</v>
      </c>
    </row>
    <row r="41" spans="1:6" x14ac:dyDescent="0.25">
      <c r="A41" s="1">
        <v>6</v>
      </c>
      <c r="B41" s="1">
        <v>2014</v>
      </c>
      <c r="C41" s="39">
        <v>11.747938582754008</v>
      </c>
      <c r="D41" s="40">
        <v>13.206844518128886</v>
      </c>
      <c r="E41" s="41">
        <f t="shared" si="1"/>
        <v>1.4589059353748777</v>
      </c>
    </row>
    <row r="42" spans="1:6" x14ac:dyDescent="0.25">
      <c r="A42" s="42">
        <v>1</v>
      </c>
      <c r="B42" s="42">
        <v>2015</v>
      </c>
      <c r="C42" s="43"/>
      <c r="D42" s="40">
        <v>6.4732370062486293</v>
      </c>
      <c r="E42" s="41">
        <f t="shared" si="1"/>
        <v>6.4732370062486293</v>
      </c>
    </row>
    <row r="43" spans="1:6" x14ac:dyDescent="0.25">
      <c r="A43" s="1">
        <v>2</v>
      </c>
      <c r="B43" s="42">
        <v>2015</v>
      </c>
      <c r="C43" s="43"/>
      <c r="D43" s="40">
        <v>14.899464757295986</v>
      </c>
      <c r="E43" s="41">
        <f t="shared" si="1"/>
        <v>14.899464757295986</v>
      </c>
    </row>
    <row r="44" spans="1:6" x14ac:dyDescent="0.25">
      <c r="A44" s="1">
        <v>3</v>
      </c>
      <c r="B44" s="42">
        <v>2015</v>
      </c>
      <c r="C44" s="43"/>
      <c r="D44" s="40">
        <v>10.609299296662067</v>
      </c>
      <c r="E44" s="41">
        <f t="shared" si="1"/>
        <v>10.609299296662067</v>
      </c>
    </row>
    <row r="45" spans="1:6" x14ac:dyDescent="0.25">
      <c r="A45" s="1">
        <v>4</v>
      </c>
      <c r="B45" s="42">
        <v>2015</v>
      </c>
      <c r="C45" s="43"/>
      <c r="D45" s="53">
        <v>64.995703601698239</v>
      </c>
      <c r="E45" s="41">
        <f t="shared" si="1"/>
        <v>64.995703601698239</v>
      </c>
      <c r="F45" s="56">
        <v>9.9700000000000006</v>
      </c>
    </row>
    <row r="46" spans="1:6" x14ac:dyDescent="0.25">
      <c r="A46" s="1">
        <v>5</v>
      </c>
      <c r="B46" s="42">
        <v>2015</v>
      </c>
      <c r="C46" s="43"/>
      <c r="D46" s="40">
        <v>51.15374766070407</v>
      </c>
      <c r="E46" s="41">
        <f t="shared" si="1"/>
        <v>51.15374766070407</v>
      </c>
    </row>
    <row r="47" spans="1:6" x14ac:dyDescent="0.25">
      <c r="A47" s="42">
        <v>6</v>
      </c>
      <c r="B47" s="42">
        <v>2015</v>
      </c>
      <c r="C47" s="43"/>
      <c r="D47" s="40">
        <v>23.588162023184807</v>
      </c>
      <c r="E47" s="41">
        <f t="shared" si="1"/>
        <v>23.588162023184807</v>
      </c>
    </row>
  </sheetData>
  <autoFilter ref="A16:E47">
    <filterColumn colId="2" showButton="0"/>
    <filterColumn colId="3" showButton="0"/>
  </autoFilter>
  <mergeCells count="3">
    <mergeCell ref="C16:E16"/>
    <mergeCell ref="A16:A17"/>
    <mergeCell ref="B16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5"/>
    <col min="2" max="2" width="11.85546875" style="25" bestFit="1" customWidth="1"/>
    <col min="3" max="3" width="12.85546875" style="25" customWidth="1"/>
    <col min="4" max="4" width="15" style="25" customWidth="1"/>
    <col min="5" max="5" width="16" style="25" customWidth="1"/>
    <col min="6" max="6" width="16.85546875" style="25" customWidth="1"/>
    <col min="7" max="7" width="18.140625" customWidth="1"/>
  </cols>
  <sheetData>
    <row r="1" spans="1:11" s="13" customFormat="1" ht="31.5" x14ac:dyDescent="0.25">
      <c r="A1" s="35" t="s">
        <v>32</v>
      </c>
      <c r="B1" s="35" t="s">
        <v>40</v>
      </c>
      <c r="C1" s="35" t="s">
        <v>41</v>
      </c>
      <c r="D1" s="35" t="s">
        <v>42</v>
      </c>
      <c r="E1" s="36" t="s">
        <v>43</v>
      </c>
      <c r="F1" s="36" t="s">
        <v>44</v>
      </c>
      <c r="G1" s="36" t="s">
        <v>24</v>
      </c>
    </row>
    <row r="2" spans="1:11" s="13" customFormat="1" ht="15.75" x14ac:dyDescent="0.25">
      <c r="A2" s="37" t="s">
        <v>46</v>
      </c>
      <c r="B2" s="35"/>
      <c r="C2" s="35"/>
      <c r="D2" s="35"/>
      <c r="E2" s="36"/>
      <c r="F2" s="36"/>
      <c r="G2" s="36"/>
    </row>
    <row r="3" spans="1:11" s="24" customFormat="1" x14ac:dyDescent="0.25">
      <c r="A3" s="22"/>
      <c r="B3" s="22"/>
      <c r="C3" s="22"/>
      <c r="D3" s="22"/>
      <c r="E3" s="23"/>
      <c r="F3" s="25"/>
    </row>
    <row r="4" spans="1:11" x14ac:dyDescent="0.25">
      <c r="A4" s="26">
        <v>1</v>
      </c>
      <c r="B4" s="27">
        <v>41636</v>
      </c>
      <c r="C4" s="27">
        <v>41709</v>
      </c>
      <c r="D4" s="28">
        <v>20.329999999999998</v>
      </c>
      <c r="E4" s="29">
        <v>1.1565399999999999</v>
      </c>
      <c r="F4" s="25">
        <f t="shared" ref="F4:F11" si="0">D4*0.075*10^10/10^6</f>
        <v>15247.499999999998</v>
      </c>
      <c r="G4" s="30">
        <f t="shared" ref="G4:G11" si="1">F4*E4/1000000/0.075</f>
        <v>0.23512458199999994</v>
      </c>
      <c r="J4">
        <v>1</v>
      </c>
      <c r="K4" s="38">
        <f>G12</f>
        <v>0.4702921739999999</v>
      </c>
    </row>
    <row r="5" spans="1:11" x14ac:dyDescent="0.25">
      <c r="A5" s="26">
        <v>1</v>
      </c>
      <c r="B5" s="27">
        <v>41709</v>
      </c>
      <c r="C5" s="27">
        <v>41753</v>
      </c>
      <c r="D5" s="28">
        <v>8.36</v>
      </c>
      <c r="E5" s="29">
        <v>1.1565399999999999</v>
      </c>
      <c r="F5" s="25">
        <f t="shared" si="0"/>
        <v>6269.9999999999991</v>
      </c>
      <c r="G5" s="30">
        <f t="shared" si="1"/>
        <v>9.6686743999999977E-2</v>
      </c>
      <c r="J5">
        <v>4</v>
      </c>
      <c r="K5" s="38">
        <f>G22</f>
        <v>0.73397339399999995</v>
      </c>
    </row>
    <row r="6" spans="1:11" x14ac:dyDescent="0.25">
      <c r="A6" s="26">
        <v>1</v>
      </c>
      <c r="B6" s="27">
        <v>41753</v>
      </c>
      <c r="C6" s="27">
        <v>41768</v>
      </c>
      <c r="D6" s="28">
        <v>1.18</v>
      </c>
      <c r="E6" s="29">
        <v>1.1565399999999999</v>
      </c>
      <c r="F6" s="25">
        <f t="shared" si="0"/>
        <v>885</v>
      </c>
      <c r="G6" s="30">
        <f t="shared" si="1"/>
        <v>1.3647172000000001E-2</v>
      </c>
      <c r="J6">
        <v>6</v>
      </c>
      <c r="K6" s="38">
        <f>G32</f>
        <v>0.24717726000000001</v>
      </c>
    </row>
    <row r="7" spans="1:11" x14ac:dyDescent="0.25">
      <c r="A7" s="26">
        <v>1</v>
      </c>
      <c r="B7" s="27">
        <v>41768</v>
      </c>
      <c r="C7" s="27">
        <v>41807</v>
      </c>
      <c r="D7" s="28">
        <v>4.5</v>
      </c>
      <c r="E7" s="31">
        <v>1.1565399999999999</v>
      </c>
      <c r="F7" s="25">
        <f t="shared" si="0"/>
        <v>3374.9999999999995</v>
      </c>
      <c r="G7" s="30">
        <f t="shared" si="1"/>
        <v>5.2044299999999988E-2</v>
      </c>
      <c r="J7">
        <v>11</v>
      </c>
      <c r="K7" s="38">
        <f>G42</f>
        <v>0.17434296000000002</v>
      </c>
    </row>
    <row r="8" spans="1:11" x14ac:dyDescent="0.25">
      <c r="A8" s="26">
        <v>1</v>
      </c>
      <c r="B8" s="27">
        <v>41807</v>
      </c>
      <c r="C8" s="27">
        <v>41830</v>
      </c>
      <c r="D8" s="28">
        <v>0.86</v>
      </c>
      <c r="E8" s="31">
        <v>1.17282</v>
      </c>
      <c r="F8" s="25">
        <f t="shared" si="0"/>
        <v>645</v>
      </c>
      <c r="G8" s="30">
        <f t="shared" si="1"/>
        <v>1.0086251999999999E-2</v>
      </c>
      <c r="J8">
        <v>12</v>
      </c>
      <c r="K8" s="38">
        <f>G52</f>
        <v>0.11686617800000001</v>
      </c>
    </row>
    <row r="9" spans="1:11" x14ac:dyDescent="0.25">
      <c r="A9" s="26">
        <v>1</v>
      </c>
      <c r="B9" s="27">
        <v>41830</v>
      </c>
      <c r="C9" s="27">
        <v>41880</v>
      </c>
      <c r="D9" s="28">
        <v>0.04</v>
      </c>
      <c r="E9" s="31">
        <v>0.47058</v>
      </c>
      <c r="F9" s="25">
        <f t="shared" si="0"/>
        <v>30</v>
      </c>
      <c r="G9" s="30">
        <f t="shared" si="1"/>
        <v>1.8823200000000001E-4</v>
      </c>
    </row>
    <row r="10" spans="1:11" x14ac:dyDescent="0.25">
      <c r="A10" s="26">
        <v>1</v>
      </c>
      <c r="B10" s="27">
        <v>41880</v>
      </c>
      <c r="C10" s="27">
        <v>41935</v>
      </c>
      <c r="D10" s="28">
        <v>0.59</v>
      </c>
      <c r="E10" s="31">
        <v>0.55308000000000002</v>
      </c>
      <c r="F10" s="25">
        <f t="shared" si="0"/>
        <v>442.5</v>
      </c>
      <c r="G10" s="30">
        <f t="shared" si="1"/>
        <v>3.2631720000000004E-3</v>
      </c>
    </row>
    <row r="11" spans="1:11" x14ac:dyDescent="0.25">
      <c r="A11" s="26">
        <v>1</v>
      </c>
      <c r="B11" s="27">
        <v>41935</v>
      </c>
      <c r="C11" s="27">
        <v>41995</v>
      </c>
      <c r="D11" s="28">
        <v>3.11</v>
      </c>
      <c r="E11" s="31">
        <v>1.9052</v>
      </c>
      <c r="F11" s="25">
        <f t="shared" si="0"/>
        <v>2332.5</v>
      </c>
      <c r="G11" s="30">
        <f t="shared" si="1"/>
        <v>5.9251719999999994E-2</v>
      </c>
    </row>
    <row r="12" spans="1:11" ht="23.25" x14ac:dyDescent="0.35">
      <c r="A12" s="26"/>
      <c r="B12" s="27"/>
      <c r="C12" s="27"/>
      <c r="D12" s="32">
        <f>SUM(D7:D11)/SUM(D4:D11)</f>
        <v>0.23351295868616884</v>
      </c>
      <c r="E12" s="31"/>
      <c r="G12" s="33">
        <f>SUM(G4:G11)</f>
        <v>0.4702921739999999</v>
      </c>
    </row>
    <row r="13" spans="1:11" x14ac:dyDescent="0.25">
      <c r="A13" s="26"/>
      <c r="B13" s="27"/>
      <c r="C13" s="27"/>
      <c r="D13" s="28"/>
      <c r="E13" s="31"/>
    </row>
    <row r="14" spans="1:11" x14ac:dyDescent="0.25">
      <c r="A14" s="26">
        <v>4</v>
      </c>
      <c r="B14" s="27">
        <v>41636</v>
      </c>
      <c r="C14" s="27">
        <v>41709</v>
      </c>
      <c r="D14" s="28">
        <v>48.23</v>
      </c>
      <c r="E14" s="29">
        <v>0.72929999999999995</v>
      </c>
      <c r="F14" s="25">
        <f t="shared" ref="F14:F21" si="2">D14*0.075*10^10/10^6</f>
        <v>36172.499999999993</v>
      </c>
      <c r="G14" s="30">
        <f t="shared" ref="G14:G21" si="3">F14*E14/1000000/0.075</f>
        <v>0.35174138999999988</v>
      </c>
    </row>
    <row r="15" spans="1:11" x14ac:dyDescent="0.25">
      <c r="A15" s="26">
        <v>4</v>
      </c>
      <c r="B15" s="27">
        <v>41709</v>
      </c>
      <c r="C15" s="27">
        <v>41753</v>
      </c>
      <c r="D15" s="28">
        <v>30.52</v>
      </c>
      <c r="E15" s="29">
        <v>0.72929999999999995</v>
      </c>
      <c r="F15" s="25">
        <f t="shared" si="2"/>
        <v>22889.999999999996</v>
      </c>
      <c r="G15" s="30">
        <f t="shared" si="3"/>
        <v>0.22258235999999998</v>
      </c>
    </row>
    <row r="16" spans="1:11" x14ac:dyDescent="0.25">
      <c r="A16" s="26">
        <v>4</v>
      </c>
      <c r="B16" s="27">
        <v>41753</v>
      </c>
      <c r="C16" s="27">
        <v>41768</v>
      </c>
      <c r="D16" s="28">
        <v>2.56</v>
      </c>
      <c r="E16" s="31">
        <v>0.72929999999999995</v>
      </c>
      <c r="F16" s="25">
        <f t="shared" si="2"/>
        <v>1920</v>
      </c>
      <c r="G16" s="30">
        <f t="shared" si="3"/>
        <v>1.8670079999999999E-2</v>
      </c>
    </row>
    <row r="17" spans="1:7" x14ac:dyDescent="0.25">
      <c r="A17" s="26">
        <v>4</v>
      </c>
      <c r="B17" s="27">
        <v>41768</v>
      </c>
      <c r="C17" s="27">
        <v>41807</v>
      </c>
      <c r="D17" s="28">
        <v>9.77</v>
      </c>
      <c r="E17" s="31">
        <v>1.23926</v>
      </c>
      <c r="F17" s="25">
        <f t="shared" si="2"/>
        <v>7327.4999999999991</v>
      </c>
      <c r="G17" s="30">
        <f t="shared" si="3"/>
        <v>0.12107570199999999</v>
      </c>
    </row>
    <row r="18" spans="1:7" x14ac:dyDescent="0.25">
      <c r="A18" s="26">
        <v>4</v>
      </c>
      <c r="B18" s="27">
        <v>41807</v>
      </c>
      <c r="C18" s="27">
        <v>41830</v>
      </c>
      <c r="D18" s="28">
        <v>2.41</v>
      </c>
      <c r="E18" s="31">
        <v>0.62039999999999995</v>
      </c>
      <c r="F18" s="25">
        <f t="shared" si="2"/>
        <v>1807.5</v>
      </c>
      <c r="G18" s="30">
        <f t="shared" si="3"/>
        <v>1.4951639999999997E-2</v>
      </c>
    </row>
    <row r="19" spans="1:7" x14ac:dyDescent="0.25">
      <c r="A19" s="26">
        <v>4</v>
      </c>
      <c r="B19" s="27">
        <v>41830</v>
      </c>
      <c r="C19" s="27">
        <v>41880</v>
      </c>
      <c r="D19" s="28">
        <v>0.04</v>
      </c>
      <c r="E19" s="31">
        <v>4.7300000000000002E-2</v>
      </c>
      <c r="F19" s="25">
        <f t="shared" si="2"/>
        <v>30</v>
      </c>
      <c r="G19" s="30">
        <f t="shared" si="3"/>
        <v>1.8920000000000002E-5</v>
      </c>
    </row>
    <row r="20" spans="1:7" x14ac:dyDescent="0.25">
      <c r="A20" s="26">
        <v>4</v>
      </c>
      <c r="B20" s="27">
        <v>41880</v>
      </c>
      <c r="C20" s="27">
        <v>41935</v>
      </c>
      <c r="D20" s="28">
        <v>0.91</v>
      </c>
      <c r="E20" s="31">
        <v>0.19272</v>
      </c>
      <c r="F20" s="25">
        <f t="shared" si="2"/>
        <v>682.5</v>
      </c>
      <c r="G20" s="30">
        <f t="shared" si="3"/>
        <v>1.7537520000000001E-3</v>
      </c>
    </row>
    <row r="21" spans="1:7" x14ac:dyDescent="0.25">
      <c r="A21" s="26">
        <v>4</v>
      </c>
      <c r="B21" s="27">
        <v>41935</v>
      </c>
      <c r="C21" s="27">
        <v>41995</v>
      </c>
      <c r="D21" s="28">
        <v>6.15</v>
      </c>
      <c r="E21" s="31">
        <v>5.1700000000000003E-2</v>
      </c>
      <c r="F21" s="25">
        <f t="shared" si="2"/>
        <v>4612.5</v>
      </c>
      <c r="G21" s="30">
        <f t="shared" si="3"/>
        <v>3.1795500000000002E-3</v>
      </c>
    </row>
    <row r="22" spans="1:7" ht="23.25" x14ac:dyDescent="0.35">
      <c r="A22" s="26"/>
      <c r="B22" s="27"/>
      <c r="C22" s="27"/>
      <c r="D22" s="32">
        <f>SUM(D16:D21)/SUM(D14:D21)</f>
        <v>0.21711899791231731</v>
      </c>
      <c r="G22" s="33">
        <f>SUM(G14:G21)</f>
        <v>0.73397339399999995</v>
      </c>
    </row>
    <row r="23" spans="1:7" x14ac:dyDescent="0.25">
      <c r="A23" s="26"/>
      <c r="B23" s="27"/>
      <c r="C23" s="27"/>
      <c r="D23" s="28"/>
    </row>
    <row r="24" spans="1:7" x14ac:dyDescent="0.25">
      <c r="A24" s="26">
        <v>6</v>
      </c>
      <c r="B24" s="27">
        <v>41636</v>
      </c>
      <c r="C24" s="27">
        <v>41709</v>
      </c>
      <c r="D24" s="28">
        <v>11.5</v>
      </c>
      <c r="E24" s="29">
        <v>0.80740000000000001</v>
      </c>
      <c r="F24" s="25">
        <f t="shared" ref="F24:F31" si="4">D24*0.075*10^10/10^6</f>
        <v>8625</v>
      </c>
      <c r="G24" s="30">
        <f t="shared" ref="G24:G31" si="5">F24*E24/1000000/0.075</f>
        <v>9.2851000000000003E-2</v>
      </c>
    </row>
    <row r="25" spans="1:7" x14ac:dyDescent="0.25">
      <c r="A25" s="26">
        <v>6</v>
      </c>
      <c r="B25" s="27">
        <v>41709</v>
      </c>
      <c r="C25" s="27">
        <v>41753</v>
      </c>
      <c r="D25" s="28">
        <v>8.52</v>
      </c>
      <c r="E25" s="29">
        <v>0.80740000000000001</v>
      </c>
      <c r="F25" s="25">
        <f t="shared" si="4"/>
        <v>6389.9999999999991</v>
      </c>
      <c r="G25" s="30">
        <f t="shared" si="5"/>
        <v>6.8790479999999987E-2</v>
      </c>
    </row>
    <row r="26" spans="1:7" x14ac:dyDescent="0.25">
      <c r="A26" s="26">
        <v>6</v>
      </c>
      <c r="B26" s="27">
        <v>41753</v>
      </c>
      <c r="C26" s="27">
        <v>41768</v>
      </c>
      <c r="D26" s="28">
        <v>1.04</v>
      </c>
      <c r="E26" s="31">
        <v>0.80740000000000001</v>
      </c>
      <c r="F26" s="25">
        <f t="shared" si="4"/>
        <v>780</v>
      </c>
      <c r="G26" s="30">
        <f t="shared" si="5"/>
        <v>8.3969600000000002E-3</v>
      </c>
    </row>
    <row r="27" spans="1:7" x14ac:dyDescent="0.25">
      <c r="A27" s="26">
        <v>6</v>
      </c>
      <c r="B27" s="27">
        <v>41768</v>
      </c>
      <c r="C27" s="27">
        <v>41807</v>
      </c>
      <c r="D27" s="28">
        <v>5.1100000000000003</v>
      </c>
      <c r="E27" s="31">
        <v>0.72292000000000001</v>
      </c>
      <c r="F27" s="25">
        <f t="shared" si="4"/>
        <v>3832.5000000000005</v>
      </c>
      <c r="G27" s="30">
        <f t="shared" si="5"/>
        <v>3.6941212000000001E-2</v>
      </c>
    </row>
    <row r="28" spans="1:7" x14ac:dyDescent="0.25">
      <c r="A28" s="26">
        <v>6</v>
      </c>
      <c r="B28" s="27">
        <v>41807</v>
      </c>
      <c r="C28" s="27">
        <v>41830</v>
      </c>
      <c r="D28" s="28">
        <v>0.92</v>
      </c>
      <c r="E28" s="31">
        <v>0.48224</v>
      </c>
      <c r="F28" s="25">
        <f t="shared" si="4"/>
        <v>690</v>
      </c>
      <c r="G28" s="30">
        <f t="shared" si="5"/>
        <v>4.4366079999999999E-3</v>
      </c>
    </row>
    <row r="29" spans="1:7" x14ac:dyDescent="0.25">
      <c r="A29" s="26">
        <v>6</v>
      </c>
      <c r="B29" s="27">
        <v>41830</v>
      </c>
      <c r="C29" s="27">
        <v>41880</v>
      </c>
      <c r="D29" s="28">
        <v>0.01</v>
      </c>
      <c r="E29" s="31">
        <v>0.22528000000000001</v>
      </c>
      <c r="F29" s="25">
        <f t="shared" si="4"/>
        <v>7.5</v>
      </c>
      <c r="G29" s="30">
        <f t="shared" si="5"/>
        <v>2.2528000000000002E-5</v>
      </c>
    </row>
    <row r="30" spans="1:7" x14ac:dyDescent="0.25">
      <c r="A30" s="26">
        <v>6</v>
      </c>
      <c r="B30" s="27">
        <v>41880</v>
      </c>
      <c r="C30" s="27">
        <v>41935</v>
      </c>
      <c r="D30" s="28">
        <v>0</v>
      </c>
      <c r="E30" s="31">
        <v>1.19482</v>
      </c>
      <c r="F30" s="25">
        <f t="shared" si="4"/>
        <v>0</v>
      </c>
      <c r="G30" s="30">
        <f t="shared" si="5"/>
        <v>0</v>
      </c>
    </row>
    <row r="31" spans="1:7" x14ac:dyDescent="0.25">
      <c r="A31" s="26">
        <v>6</v>
      </c>
      <c r="B31" s="27">
        <v>41935</v>
      </c>
      <c r="C31" s="27">
        <v>41995</v>
      </c>
      <c r="D31" s="28">
        <v>2.4900000000000002</v>
      </c>
      <c r="E31" s="31">
        <v>1.4352799999999999</v>
      </c>
      <c r="F31" s="25">
        <f t="shared" si="4"/>
        <v>1867.5</v>
      </c>
      <c r="G31" s="30">
        <f t="shared" si="5"/>
        <v>3.5738472E-2</v>
      </c>
    </row>
    <row r="32" spans="1:7" ht="23.25" x14ac:dyDescent="0.35">
      <c r="A32" s="26"/>
      <c r="B32" s="27"/>
      <c r="C32" s="27"/>
      <c r="D32" s="32">
        <f>SUM(D26:D31)/SUM(D24:D31)</f>
        <v>0.32342007434944237</v>
      </c>
      <c r="G32" s="33">
        <f>SUM(G24:G31)</f>
        <v>0.24717726000000001</v>
      </c>
    </row>
    <row r="33" spans="1:7" x14ac:dyDescent="0.25">
      <c r="A33" s="26"/>
      <c r="B33" s="27"/>
      <c r="C33" s="27"/>
      <c r="D33" s="28"/>
    </row>
    <row r="34" spans="1:7" x14ac:dyDescent="0.25">
      <c r="A34" s="26">
        <v>11</v>
      </c>
      <c r="B34" s="27">
        <v>41636</v>
      </c>
      <c r="C34" s="27">
        <v>41709</v>
      </c>
      <c r="D34" s="28">
        <v>7.51</v>
      </c>
      <c r="E34" s="29">
        <v>1.11782</v>
      </c>
      <c r="F34" s="25">
        <f t="shared" ref="F34:F41" si="6">D34*0.075*10^10/10^6</f>
        <v>5632.4999999999991</v>
      </c>
      <c r="G34" s="30">
        <f t="shared" ref="G34:G41" si="7">F34*E34/1000000/0.075</f>
        <v>8.3948281999999999E-2</v>
      </c>
    </row>
    <row r="35" spans="1:7" x14ac:dyDescent="0.25">
      <c r="A35" s="26">
        <v>11</v>
      </c>
      <c r="B35" s="27">
        <v>41709</v>
      </c>
      <c r="C35" s="27">
        <v>41753</v>
      </c>
      <c r="D35" s="28">
        <v>4.12</v>
      </c>
      <c r="E35" s="29">
        <v>1.11782</v>
      </c>
      <c r="F35" s="25">
        <f t="shared" si="6"/>
        <v>3090</v>
      </c>
      <c r="G35" s="30">
        <f t="shared" si="7"/>
        <v>4.6054184000000005E-2</v>
      </c>
    </row>
    <row r="36" spans="1:7" x14ac:dyDescent="0.25">
      <c r="A36" s="26">
        <v>11</v>
      </c>
      <c r="B36" s="27">
        <v>41753</v>
      </c>
      <c r="C36" s="27">
        <v>41768</v>
      </c>
      <c r="D36" s="28">
        <v>0.22</v>
      </c>
      <c r="E36" s="31">
        <v>1.11782</v>
      </c>
      <c r="F36" s="25">
        <f t="shared" si="6"/>
        <v>165</v>
      </c>
      <c r="G36" s="30">
        <f t="shared" si="7"/>
        <v>2.4592040000000004E-3</v>
      </c>
    </row>
    <row r="37" spans="1:7" x14ac:dyDescent="0.25">
      <c r="A37" s="26">
        <v>11</v>
      </c>
      <c r="B37" s="27">
        <v>41768</v>
      </c>
      <c r="C37" s="27">
        <v>41807</v>
      </c>
      <c r="D37" s="28">
        <v>2.17</v>
      </c>
      <c r="E37" s="31">
        <v>1.25444</v>
      </c>
      <c r="F37" s="25">
        <f t="shared" si="6"/>
        <v>1627.4999999999998</v>
      </c>
      <c r="G37" s="30">
        <f t="shared" si="7"/>
        <v>2.7221347999999996E-2</v>
      </c>
    </row>
    <row r="38" spans="1:7" x14ac:dyDescent="0.25">
      <c r="A38" s="26">
        <v>11</v>
      </c>
      <c r="B38" s="27">
        <v>41807</v>
      </c>
      <c r="C38" s="27">
        <v>41830</v>
      </c>
      <c r="D38" s="28">
        <v>0.53</v>
      </c>
      <c r="E38" s="31">
        <v>1.3070200000000001</v>
      </c>
      <c r="F38" s="25">
        <f t="shared" si="6"/>
        <v>397.5</v>
      </c>
      <c r="G38" s="30">
        <f t="shared" si="7"/>
        <v>6.9272060000000017E-3</v>
      </c>
    </row>
    <row r="39" spans="1:7" x14ac:dyDescent="0.25">
      <c r="A39" s="26">
        <v>11</v>
      </c>
      <c r="B39" s="27">
        <v>41830</v>
      </c>
      <c r="C39" s="27">
        <v>41880</v>
      </c>
      <c r="D39" s="28">
        <v>0.01</v>
      </c>
      <c r="E39" s="31">
        <v>0.49808000000000002</v>
      </c>
      <c r="F39" s="25">
        <f t="shared" si="6"/>
        <v>7.5</v>
      </c>
      <c r="G39" s="30">
        <f t="shared" si="7"/>
        <v>4.9808000000000008E-5</v>
      </c>
    </row>
    <row r="40" spans="1:7" x14ac:dyDescent="0.25">
      <c r="A40" s="26">
        <v>11</v>
      </c>
      <c r="B40" s="27">
        <v>41880</v>
      </c>
      <c r="C40" s="27">
        <v>41935</v>
      </c>
      <c r="D40" s="28">
        <v>0.12</v>
      </c>
      <c r="E40" s="31">
        <v>0.33923999999999999</v>
      </c>
      <c r="F40" s="25">
        <f t="shared" si="6"/>
        <v>90</v>
      </c>
      <c r="G40" s="30">
        <f t="shared" si="7"/>
        <v>4.07088E-4</v>
      </c>
    </row>
    <row r="41" spans="1:7" x14ac:dyDescent="0.25">
      <c r="A41" s="26">
        <v>11</v>
      </c>
      <c r="B41" s="27">
        <v>41935</v>
      </c>
      <c r="C41" s="27">
        <v>41995</v>
      </c>
      <c r="D41" s="28">
        <v>1.95</v>
      </c>
      <c r="E41" s="31">
        <v>0.37312000000000001</v>
      </c>
      <c r="F41" s="25">
        <f t="shared" si="6"/>
        <v>1462.5</v>
      </c>
      <c r="G41" s="30">
        <f t="shared" si="7"/>
        <v>7.2758400000000004E-3</v>
      </c>
    </row>
    <row r="42" spans="1:7" ht="23.25" x14ac:dyDescent="0.35">
      <c r="A42" s="26"/>
      <c r="B42" s="27"/>
      <c r="C42" s="27"/>
      <c r="D42" s="32">
        <f>SUM(D36:D41)/SUM(D34:D41)</f>
        <v>0.30066145520144322</v>
      </c>
      <c r="E42" s="31"/>
      <c r="G42" s="33">
        <f>SUM(G34:G41)</f>
        <v>0.17434296000000002</v>
      </c>
    </row>
    <row r="43" spans="1:7" x14ac:dyDescent="0.25">
      <c r="A43" s="26"/>
      <c r="B43" s="27"/>
      <c r="C43" s="27"/>
      <c r="D43" s="28"/>
      <c r="E43" s="31"/>
    </row>
    <row r="44" spans="1:7" x14ac:dyDescent="0.25">
      <c r="A44" s="26">
        <v>12</v>
      </c>
      <c r="B44" s="27">
        <v>41636</v>
      </c>
      <c r="C44" s="27">
        <v>41709</v>
      </c>
      <c r="D44" s="28">
        <v>10.89</v>
      </c>
      <c r="E44" s="29">
        <v>0.43296000000000001</v>
      </c>
      <c r="F44" s="25">
        <f t="shared" ref="F44:F51" si="8">D44*0.075*10^10/10^6</f>
        <v>8167.5</v>
      </c>
      <c r="G44" s="30">
        <f t="shared" ref="G44:G51" si="9">F44*E44/1000000/0.075</f>
        <v>4.7149344000000003E-2</v>
      </c>
    </row>
    <row r="45" spans="1:7" x14ac:dyDescent="0.25">
      <c r="A45" s="26">
        <v>12</v>
      </c>
      <c r="B45" s="27">
        <v>41709</v>
      </c>
      <c r="C45" s="27">
        <v>41753</v>
      </c>
      <c r="D45" s="28">
        <v>4.3499999999999996</v>
      </c>
      <c r="E45" s="29">
        <v>0.43296000000000001</v>
      </c>
      <c r="F45" s="25">
        <f t="shared" si="8"/>
        <v>3262.5</v>
      </c>
      <c r="G45" s="30">
        <f t="shared" si="9"/>
        <v>1.8833760000000001E-2</v>
      </c>
    </row>
    <row r="46" spans="1:7" x14ac:dyDescent="0.25">
      <c r="A46" s="26">
        <v>12</v>
      </c>
      <c r="B46" s="27">
        <v>41753</v>
      </c>
      <c r="C46" s="27">
        <v>41768</v>
      </c>
      <c r="D46" s="28">
        <v>0.95</v>
      </c>
      <c r="E46" s="31">
        <v>0.43296000000000001</v>
      </c>
      <c r="F46" s="25">
        <f t="shared" si="8"/>
        <v>712.49999999999989</v>
      </c>
      <c r="G46" s="30">
        <f t="shared" si="9"/>
        <v>4.1131199999999996E-3</v>
      </c>
    </row>
    <row r="47" spans="1:7" x14ac:dyDescent="0.25">
      <c r="A47" s="26">
        <v>12</v>
      </c>
      <c r="B47" s="27">
        <v>41768</v>
      </c>
      <c r="C47" s="27">
        <v>41807</v>
      </c>
      <c r="D47" s="28">
        <v>4.55</v>
      </c>
      <c r="E47" s="31">
        <v>0.77902000000000005</v>
      </c>
      <c r="F47" s="25">
        <f t="shared" si="8"/>
        <v>3412.5</v>
      </c>
      <c r="G47" s="30">
        <f t="shared" si="9"/>
        <v>3.5445410000000011E-2</v>
      </c>
    </row>
    <row r="48" spans="1:7" x14ac:dyDescent="0.25">
      <c r="A48" s="26">
        <v>12</v>
      </c>
      <c r="B48" s="27">
        <v>41807</v>
      </c>
      <c r="C48" s="27">
        <v>41830</v>
      </c>
      <c r="D48" s="28">
        <v>1.59</v>
      </c>
      <c r="E48" s="31">
        <v>1.958E-2</v>
      </c>
      <c r="F48" s="25">
        <f t="shared" si="8"/>
        <v>1192.5</v>
      </c>
      <c r="G48" s="30">
        <f t="shared" si="9"/>
        <v>3.1132200000000005E-4</v>
      </c>
    </row>
    <row r="49" spans="1:7" x14ac:dyDescent="0.25">
      <c r="A49" s="26">
        <v>12</v>
      </c>
      <c r="B49" s="27">
        <v>41830</v>
      </c>
      <c r="C49" s="27">
        <v>41880</v>
      </c>
      <c r="D49" s="28">
        <v>0.01</v>
      </c>
      <c r="E49" s="31">
        <v>0.84282000000000001</v>
      </c>
      <c r="F49" s="25">
        <f t="shared" si="8"/>
        <v>7.5</v>
      </c>
      <c r="G49" s="30">
        <f t="shared" si="9"/>
        <v>8.4282000000000004E-5</v>
      </c>
    </row>
    <row r="50" spans="1:7" x14ac:dyDescent="0.25">
      <c r="A50" s="26">
        <v>12</v>
      </c>
      <c r="B50" s="27">
        <v>41880</v>
      </c>
      <c r="C50" s="27">
        <v>41935</v>
      </c>
      <c r="D50" s="28">
        <v>0.06</v>
      </c>
      <c r="E50" s="31">
        <v>0.97767999999999999</v>
      </c>
      <c r="F50" s="25">
        <f t="shared" si="8"/>
        <v>45</v>
      </c>
      <c r="G50" s="30">
        <f t="shared" si="9"/>
        <v>5.8660800000000007E-4</v>
      </c>
    </row>
    <row r="51" spans="1:7" x14ac:dyDescent="0.25">
      <c r="A51" s="26">
        <v>12</v>
      </c>
      <c r="B51" s="27">
        <v>41935</v>
      </c>
      <c r="C51" s="27">
        <v>41995</v>
      </c>
      <c r="D51" s="28">
        <v>2.73</v>
      </c>
      <c r="E51" s="31">
        <v>0.37884000000000001</v>
      </c>
      <c r="F51" s="25">
        <f t="shared" si="8"/>
        <v>2047.4999999999998</v>
      </c>
      <c r="G51" s="30">
        <f t="shared" si="9"/>
        <v>1.0342331999999999E-2</v>
      </c>
    </row>
    <row r="52" spans="1:7" s="24" customFormat="1" ht="23.25" x14ac:dyDescent="0.35">
      <c r="A52" s="25"/>
      <c r="B52" s="25"/>
      <c r="C52" s="25"/>
      <c r="D52" s="32">
        <f>SUM(D46:D51)/SUM(D44:D51)</f>
        <v>0.39355352168722635</v>
      </c>
      <c r="E52" s="25"/>
      <c r="F52" s="25"/>
      <c r="G52" s="33">
        <f>SUM(G44:G51)</f>
        <v>0.11686617800000001</v>
      </c>
    </row>
    <row r="54" spans="1:7" ht="23.25" x14ac:dyDescent="0.35">
      <c r="C54" s="34" t="s">
        <v>45</v>
      </c>
      <c r="D54" s="32">
        <f>AVERAGE(D52,D42,D32,D12,D22)</f>
        <v>0.29365340156731967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 x14ac:dyDescent="0.25"/>
  <cols>
    <col min="3" max="3" width="54.28515625" customWidth="1"/>
    <col min="4" max="8" width="20.28515625" customWidth="1"/>
  </cols>
  <sheetData>
    <row r="1" spans="1:8" s="13" customFormat="1" x14ac:dyDescent="0.25"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206</v>
      </c>
      <c r="G1" s="13" t="s">
        <v>205</v>
      </c>
      <c r="H1" s="13" t="s">
        <v>204</v>
      </c>
    </row>
    <row r="2" spans="1:8" x14ac:dyDescent="0.25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 x14ac:dyDescent="0.25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 x14ac:dyDescent="0.25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 x14ac:dyDescent="0.25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 x14ac:dyDescent="0.25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 x14ac:dyDescent="0.25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 x14ac:dyDescent="0.25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 x14ac:dyDescent="0.25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 x14ac:dyDescent="0.25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 x14ac:dyDescent="0.25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 x14ac:dyDescent="0.25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 x14ac:dyDescent="0.25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 x14ac:dyDescent="0.25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 x14ac:dyDescent="0.25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 x14ac:dyDescent="0.25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 x14ac:dyDescent="0.25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 x14ac:dyDescent="0.25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 x14ac:dyDescent="0.25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 x14ac:dyDescent="0.25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 x14ac:dyDescent="0.25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 x14ac:dyDescent="0.25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 x14ac:dyDescent="0.25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 x14ac:dyDescent="0.25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 x14ac:dyDescent="0.25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 x14ac:dyDescent="0.25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 x14ac:dyDescent="0.25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 x14ac:dyDescent="0.25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 x14ac:dyDescent="0.25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 x14ac:dyDescent="0.25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 x14ac:dyDescent="0.25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 x14ac:dyDescent="0.25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 x14ac:dyDescent="0.25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 x14ac:dyDescent="0.25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 x14ac:dyDescent="0.25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 x14ac:dyDescent="0.25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 x14ac:dyDescent="0.25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 x14ac:dyDescent="0.25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 x14ac:dyDescent="0.25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 x14ac:dyDescent="0.25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 x14ac:dyDescent="0.25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 x14ac:dyDescent="0.25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 x14ac:dyDescent="0.25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 x14ac:dyDescent="0.25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 x14ac:dyDescent="0.25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 x14ac:dyDescent="0.25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 x14ac:dyDescent="0.25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 x14ac:dyDescent="0.25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 x14ac:dyDescent="0.25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 x14ac:dyDescent="0.25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 x14ac:dyDescent="0.25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 x14ac:dyDescent="0.25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 x14ac:dyDescent="0.25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 x14ac:dyDescent="0.25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 x14ac:dyDescent="0.25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 x14ac:dyDescent="0.25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 x14ac:dyDescent="0.25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 x14ac:dyDescent="0.25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 x14ac:dyDescent="0.25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 x14ac:dyDescent="0.25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 x14ac:dyDescent="0.25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 x14ac:dyDescent="0.25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Data</vt:lpstr>
      <vt:lpstr>SERF</vt:lpstr>
      <vt:lpstr>WATERMAN</vt:lpstr>
      <vt:lpstr>rotations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Giorgi Chighladze</cp:lastModifiedBy>
  <dcterms:created xsi:type="dcterms:W3CDTF">2017-01-11T22:52:49Z</dcterms:created>
  <dcterms:modified xsi:type="dcterms:W3CDTF">2017-01-18T16:38:43Z</dcterms:modified>
</cp:coreProperties>
</file>