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SDE 533\"/>
    </mc:Choice>
  </mc:AlternateContent>
  <bookViews>
    <workbookView xWindow="0" yWindow="0" windowWidth="12105" windowHeight="5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8" i="1" l="1"/>
  <c r="H10" i="1" s="1"/>
  <c r="H7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<sst xmlns="http://schemas.openxmlformats.org/spreadsheetml/2006/main" count="29" uniqueCount="29">
  <si>
    <t>Form of Contraception</t>
  </si>
  <si>
    <t>Parameters</t>
  </si>
  <si>
    <t>Probability of Conception in a given month</t>
  </si>
  <si>
    <t>p</t>
  </si>
  <si>
    <t>s</t>
  </si>
  <si>
    <t>Sterile period (months)</t>
  </si>
  <si>
    <t>Estimated efficacy of contraception use</t>
  </si>
  <si>
    <t>e</t>
  </si>
  <si>
    <t>Product</t>
  </si>
  <si>
    <t>Time to conception WITH contraception</t>
  </si>
  <si>
    <t>Time to conception with NO contraception</t>
  </si>
  <si>
    <t>w</t>
  </si>
  <si>
    <t>w*</t>
  </si>
  <si>
    <t>Implant</t>
  </si>
  <si>
    <t>IUD</t>
  </si>
  <si>
    <t>Male Sterilization</t>
  </si>
  <si>
    <t>Female Sterilization</t>
  </si>
  <si>
    <t>Pill</t>
  </si>
  <si>
    <t>Ring</t>
  </si>
  <si>
    <t>Diapragm</t>
  </si>
  <si>
    <t>Male Condom</t>
  </si>
  <si>
    <t>Withdrawal</t>
  </si>
  <si>
    <t>Female Condom</t>
  </si>
  <si>
    <t>Spermicide</t>
  </si>
  <si>
    <t>Injectables</t>
  </si>
  <si>
    <t>Patch or Ring</t>
  </si>
  <si>
    <t>Efficacy of Contraception (%)</t>
  </si>
  <si>
    <t>Proportion of Population that Uses this Contraception (%)</t>
  </si>
  <si>
    <t>Reduciton in birth rate with contraception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</si>
</sst>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5" sqref="H5"/>
    </sheetView>
  </sheetViews>
  <sheetFormatPr defaultRowHeight="15" x14ac:dyDescent="0.25"/>
  <cols>
    <col min="1" max="1" width="21.140625" bestFit="1" customWidth="1"/>
    <col min="2" max="2" width="27" bestFit="1" customWidth="1"/>
    <col min="3" max="3" width="53.140625" bestFit="1" customWidth="1"/>
    <col min="4" max="4" width="7.85546875" bestFit="1" customWidth="1"/>
    <col min="6" max="6" width="42.5703125" bestFit="1" customWidth="1"/>
  </cols>
  <sheetData>
    <row r="1" spans="1:8" x14ac:dyDescent="0.25">
      <c r="A1" t="s">
        <v>0</v>
      </c>
      <c r="B1" t="s">
        <v>26</v>
      </c>
      <c r="C1" t="s">
        <v>27</v>
      </c>
      <c r="D1" t="s">
        <v>8</v>
      </c>
      <c r="F1" t="s">
        <v>1</v>
      </c>
    </row>
    <row r="2" spans="1:8" x14ac:dyDescent="0.25">
      <c r="A2" t="s">
        <v>13</v>
      </c>
      <c r="B2">
        <v>99.95</v>
      </c>
      <c r="C2" s="1">
        <v>0.8</v>
      </c>
      <c r="D2">
        <f>B2*C2/10000</f>
        <v>7.9960000000000014E-3</v>
      </c>
      <c r="F2" t="s">
        <v>2</v>
      </c>
      <c r="G2" t="s">
        <v>3</v>
      </c>
      <c r="H2" s="2">
        <v>0.2</v>
      </c>
    </row>
    <row r="3" spans="1:8" x14ac:dyDescent="0.25">
      <c r="A3" t="s">
        <v>14</v>
      </c>
      <c r="B3">
        <v>99.8</v>
      </c>
      <c r="C3" s="1">
        <v>6.4</v>
      </c>
      <c r="D3">
        <f t="shared" ref="D3:D14" si="0">B3*C3/10000</f>
        <v>6.3871999999999998E-2</v>
      </c>
      <c r="F3" t="s">
        <v>5</v>
      </c>
      <c r="G3" t="s">
        <v>4</v>
      </c>
      <c r="H3" s="2">
        <v>17</v>
      </c>
    </row>
    <row r="4" spans="1:8" x14ac:dyDescent="0.25">
      <c r="A4" t="s">
        <v>15</v>
      </c>
      <c r="B4">
        <v>99.85</v>
      </c>
      <c r="C4" s="1">
        <v>5.0999999999999996</v>
      </c>
      <c r="D4">
        <f t="shared" si="0"/>
        <v>5.0923499999999997E-2</v>
      </c>
      <c r="F4" t="s">
        <v>6</v>
      </c>
      <c r="G4" t="s">
        <v>7</v>
      </c>
      <c r="H4">
        <f>SUM(D2:D14)/12</f>
        <v>4.7071374999999999E-2</v>
      </c>
    </row>
    <row r="5" spans="1:8" x14ac:dyDescent="0.25">
      <c r="A5" t="s">
        <v>16</v>
      </c>
      <c r="B5">
        <v>99.5</v>
      </c>
      <c r="C5" s="1">
        <v>15.5</v>
      </c>
      <c r="D5">
        <f t="shared" si="0"/>
        <v>0.154225</v>
      </c>
    </row>
    <row r="6" spans="1:8" x14ac:dyDescent="0.25">
      <c r="A6" t="s">
        <v>24</v>
      </c>
      <c r="B6">
        <v>94</v>
      </c>
      <c r="C6" s="1">
        <v>2.8</v>
      </c>
      <c r="D6">
        <f t="shared" si="0"/>
        <v>2.632E-2</v>
      </c>
    </row>
    <row r="7" spans="1:8" x14ac:dyDescent="0.25">
      <c r="A7" t="s">
        <v>17</v>
      </c>
      <c r="B7">
        <v>91</v>
      </c>
      <c r="C7" s="1">
        <v>16</v>
      </c>
      <c r="D7">
        <f t="shared" si="0"/>
        <v>0.14560000000000001</v>
      </c>
      <c r="F7" t="s">
        <v>10</v>
      </c>
      <c r="G7" t="s">
        <v>11</v>
      </c>
      <c r="H7">
        <f>(1/H2)+H3</f>
        <v>22</v>
      </c>
    </row>
    <row r="8" spans="1:8" x14ac:dyDescent="0.25">
      <c r="A8" t="s">
        <v>25</v>
      </c>
      <c r="B8">
        <v>91</v>
      </c>
      <c r="C8" s="1">
        <v>1.6</v>
      </c>
      <c r="D8">
        <f t="shared" si="0"/>
        <v>1.456E-2</v>
      </c>
      <c r="F8" t="s">
        <v>9</v>
      </c>
      <c r="G8" t="s">
        <v>12</v>
      </c>
      <c r="H8">
        <f>(1/(H2*(1-H4))+H3)</f>
        <v>22.246982689810583</v>
      </c>
    </row>
    <row r="9" spans="1:8" x14ac:dyDescent="0.25">
      <c r="A9" t="s">
        <v>18</v>
      </c>
      <c r="B9">
        <v>91</v>
      </c>
      <c r="C9" s="1"/>
      <c r="D9">
        <f t="shared" si="0"/>
        <v>0</v>
      </c>
    </row>
    <row r="10" spans="1:8" x14ac:dyDescent="0.25">
      <c r="A10" t="s">
        <v>19</v>
      </c>
      <c r="B10">
        <v>88</v>
      </c>
      <c r="C10" s="1">
        <v>0.1</v>
      </c>
      <c r="D10">
        <f t="shared" si="0"/>
        <v>8.8000000000000003E-4</v>
      </c>
      <c r="F10" t="s">
        <v>28</v>
      </c>
      <c r="H10" s="3">
        <f>(1-(H7/H8))*100</f>
        <v>1.1101851125353002</v>
      </c>
    </row>
    <row r="11" spans="1:8" x14ac:dyDescent="0.25">
      <c r="A11" t="s">
        <v>20</v>
      </c>
      <c r="B11">
        <v>82</v>
      </c>
      <c r="C11" s="1">
        <v>9.4</v>
      </c>
      <c r="D11">
        <f t="shared" si="0"/>
        <v>7.708000000000001E-2</v>
      </c>
    </row>
    <row r="12" spans="1:8" x14ac:dyDescent="0.25">
      <c r="A12" t="s">
        <v>22</v>
      </c>
      <c r="B12">
        <v>79</v>
      </c>
      <c r="C12" s="1"/>
      <c r="D12">
        <f t="shared" si="0"/>
        <v>0</v>
      </c>
    </row>
    <row r="13" spans="1:8" x14ac:dyDescent="0.25">
      <c r="A13" t="s">
        <v>21</v>
      </c>
      <c r="B13">
        <v>78</v>
      </c>
      <c r="C13" s="1">
        <v>3</v>
      </c>
      <c r="D13">
        <f t="shared" si="0"/>
        <v>2.3400000000000001E-2</v>
      </c>
    </row>
    <row r="14" spans="1:8" x14ac:dyDescent="0.25">
      <c r="A14" t="s">
        <v>23</v>
      </c>
      <c r="B14">
        <v>72</v>
      </c>
      <c r="C14" s="1"/>
      <c r="D14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Pan</dc:creator>
  <cp:lastModifiedBy>Tiffany Pan</cp:lastModifiedBy>
  <dcterms:created xsi:type="dcterms:W3CDTF">2017-03-01T20:47:56Z</dcterms:created>
  <dcterms:modified xsi:type="dcterms:W3CDTF">2017-03-07T21:08:39Z</dcterms:modified>
</cp:coreProperties>
</file>