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5COM1053_61 19_20\Assignments\GP3\"/>
    </mc:Choice>
  </mc:AlternateContent>
  <xr:revisionPtr revIDLastSave="0" documentId="13_ncr:1_{EDAB5EFF-57DA-4FD9-ABAA-92C93F63CB0A}" xr6:coauthVersionLast="45" xr6:coauthVersionMax="45" xr10:uidLastSave="{00000000-0000-0000-0000-000000000000}"/>
  <bookViews>
    <workbookView xWindow="924" yWindow="528" windowWidth="20208" windowHeight="100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56" i="1" l="1"/>
  <c r="C46" i="1"/>
  <c r="C40" i="1"/>
  <c r="C32" i="1"/>
  <c r="C28" i="1"/>
  <c r="C19" i="1"/>
  <c r="C7" i="1"/>
  <c r="C33" i="1" l="1"/>
  <c r="C57" i="1" s="1"/>
  <c r="D40" i="1"/>
  <c r="D46" i="1" l="1"/>
  <c r="D12" i="1" l="1"/>
  <c r="D19" i="1"/>
  <c r="D56" i="1" l="1"/>
  <c r="D7" i="1" l="1"/>
  <c r="D33" i="1" s="1"/>
  <c r="D57" i="1" l="1"/>
  <c r="D58" i="1" s="1"/>
  <c r="D59" i="1" s="1"/>
  <c r="C58" i="1"/>
  <c r="D64" i="1" l="1"/>
  <c r="D66" i="1"/>
  <c r="D67" i="1"/>
  <c r="D63" i="1"/>
  <c r="D69" i="1"/>
  <c r="C59" i="1"/>
  <c r="D65" i="1"/>
  <c r="D68" i="1"/>
  <c r="D62" i="1"/>
</calcChain>
</file>

<file path=xl/sharedStrings.xml><?xml version="1.0" encoding="utf-8"?>
<sst xmlns="http://schemas.openxmlformats.org/spreadsheetml/2006/main" count="78" uniqueCount="78">
  <si>
    <t xml:space="preserve">Team Code : </t>
  </si>
  <si>
    <t>SECTION A: SYSTEM FUNCTIONALITY -  assesses the functionality of your system</t>
  </si>
  <si>
    <t>Total Part 1:</t>
  </si>
  <si>
    <t>Total Part 2:</t>
  </si>
  <si>
    <t>SECTION B: THE USER INTERFACE -  assesses the usability of your system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</si>
  <si>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</si>
  <si>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 xml:space="preserve">Sub-total section B  </t>
  </si>
  <si>
    <t xml:space="preserve">Sub-total section C  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</si>
  <si>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</si>
  <si>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</si>
  <si>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</si>
  <si>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</si>
  <si>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</si>
  <si>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</si>
  <si>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</si>
  <si>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</si>
  <si>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</si>
  <si>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</si>
  <si>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very good</t>
  </si>
  <si>
    <t>good</t>
  </si>
  <si>
    <t>marginal fail</t>
  </si>
  <si>
    <t>Generic Grading Criteria</t>
  </si>
  <si>
    <t>SECTION D: QUALITY OF DOCUMENTATION -  assesses design and documentation skills</t>
  </si>
  <si>
    <t>Sub-total section D</t>
  </si>
  <si>
    <t>OVERALL TOTAL SECTIONS A-D</t>
  </si>
  <si>
    <t>Part 7: Your documentation will be assessed for quality of the following:</t>
  </si>
  <si>
    <t>quality of delivery of the presentation: includes presentation skills, timekeeping, and communication</t>
  </si>
  <si>
    <t xml:space="preserve">SECTION C: DEMO &amp; PRESENTATION - assesses performance quality/analysis /reflection </t>
  </si>
  <si>
    <t>*  team working: includes a reflection on how you worked as a team</t>
  </si>
  <si>
    <t>*  evaluation of your system’s functionality</t>
  </si>
  <si>
    <t>*  overall analysis and reflection (lessons learnt): includes an honest analysis of what you did right, what you did wrong, and how you could improve “next time”</t>
  </si>
  <si>
    <t>quality of presentation slides</t>
  </si>
  <si>
    <t>Part 6: The demo &amp; presentation will be assessed on performance</t>
  </si>
  <si>
    <t>Total Part 3:</t>
  </si>
  <si>
    <t>Either:</t>
  </si>
  <si>
    <t>OR: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</si>
  <si>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</si>
  <si>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Sub-total section A, parts 1-5 (UAT)</t>
  </si>
  <si>
    <t>Presentation contents: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</si>
  <si>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</si>
  <si>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Test plans and test results</t>
  </si>
  <si>
    <t>excellent / outstanding</t>
  </si>
  <si>
    <t>clear pass</t>
  </si>
  <si>
    <t>marginal pass</t>
  </si>
  <si>
    <t>clear fail</t>
  </si>
  <si>
    <t>little or nothing of merit</t>
  </si>
  <si>
    <t>User-centred workflow: users can complete actions in one place, e.g. do not need to look up what IDs represent from other tables</t>
  </si>
  <si>
    <t>Error messages and/or user feedback messages are meaningful after user actions</t>
  </si>
  <si>
    <t>Help is available within the system, e.g. guide to navigation and functionality</t>
  </si>
  <si>
    <t xml:space="preserve">any extra useful system features, based on the brief but defined by you </t>
  </si>
  <si>
    <t>Wrtten evaluation of your user interface using (some, but not necessarily all) of Nielsen’s Usability Heuristics</t>
  </si>
  <si>
    <t>Part 5: The system's frontend interface and user experience will be assessed against usability criteria:</t>
  </si>
  <si>
    <t>Part 5:  Choose between providing a log, or evaluating the interface</t>
  </si>
  <si>
    <t>5COM1053-61 GP3 - Client’s User Acceptance Tests (UAT) - BEAM 2019-20</t>
  </si>
  <si>
    <t>display all bands with the stage they are scheduled to perform on a specified date</t>
  </si>
  <si>
    <t>add new stage area</t>
  </si>
  <si>
    <t>add a new agent and associate with a new band</t>
  </si>
  <si>
    <t>Provide a log which records entry attempts, see UAT 4.1 (date, stage, member) with flexible access to search log data</t>
  </si>
  <si>
    <t>manage stage capacity - with UAT 4.1, implement a counter for those entering a stage area. When a member tries to enter, entry should be refused if the stage area exceeds its maximum capacity</t>
  </si>
  <si>
    <t>prevent saving the same data twice (with form validation and beyond a primary key constraint), e.g. band</t>
  </si>
  <si>
    <t>entry to interface via secure login, with customised views for users (access rights)</t>
  </si>
  <si>
    <t>data integrity - if a band needs to be removed from the system (e.g. hiatus), integrate a performance 'status' and ensure upcoming performances from this band are cancelled</t>
  </si>
  <si>
    <t>Colour scheme, visual design and layout (max 3 marks if similar to given template)</t>
  </si>
  <si>
    <t>data can be edited in the backend, e.g. band/member, and subsequently reflected on the frontend</t>
  </si>
  <si>
    <t>Database schema (diagram that can be exported from MySQL Workbench)</t>
  </si>
  <si>
    <t>Part 1: Testing connecting between backend and frontend</t>
  </si>
  <si>
    <t>N.B. Sections 1-3 can all be achieved with the default framework (CodeIgniter with Grocery CRUD library) implementation - this is what we refer to as 'baseline functionality' in the delivery</t>
  </si>
  <si>
    <t>display all members who belong to a named band</t>
  </si>
  <si>
    <t>display all members from different bands with a named job type</t>
  </si>
  <si>
    <t>replace the band scheduled to perform on a given date and stage</t>
  </si>
  <si>
    <t>add members to the new band from UAT 3.3</t>
  </si>
  <si>
    <t>add a new performance where the new band (UAT 3.3) is scheduled to perform on the new stage (UAT 3.2) on a given date/time</t>
  </si>
  <si>
    <t>Part 3: Single-table creations and updates of data including foreign key relations using Grocery CRUD</t>
  </si>
  <si>
    <t>Part 2: Single-table views (retrieval of data) including foreign key relations using Grocery CRUD search filters</t>
  </si>
  <si>
    <t>custom authorisations: allow, or refuse, a band member entry to a stage for a performance (e.g. user should key in member ID, date and stage and be presented with a message on whether they are authorised to enter (or not) [requires SQL in code via CodeIgniter queries, not Grocery CRUD]</t>
  </si>
  <si>
    <t>Part 4: Advanced system features:                                                                                                                                                        The maximum mark you can get in this section is 20, so you can select features you wish to implement</t>
  </si>
  <si>
    <t>disabling (de-activating) data, with the ability to re-activate, e.g. member status - where cancelled they should not be authorised to enter a stage (UAT 4.1), but they could be reinstated/allowed access again</t>
  </si>
  <si>
    <t xml:space="preserve">2 Sprint Cycle Plans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</si>
</sst>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5" fillId="2" borderId="1" xfId="0" applyFont="1" applyFill="1" applyBorder="1" applyAlignment="1">
      <alignment horizontal="right" wrapText="1"/>
    </xf>
    <xf numFmtId="0" fontId="7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1" fontId="0" fillId="2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11" fillId="3" borderId="10" xfId="0" applyFont="1" applyFill="1" applyBorder="1" applyAlignment="1">
      <alignment horizontal="left" wrapText="1"/>
    </xf>
    <xf numFmtId="0" fontId="11" fillId="3" borderId="11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tabSelected="1" topLeftCell="A64" zoomScale="150" zoomScaleNormal="150" workbookViewId="0">
      <selection activeCell="B51" sqref="B51"/>
    </sheetView>
  </sheetViews>
  <sheetFormatPr defaultRowHeight="14.4" x14ac:dyDescent="0.3"/>
  <cols>
    <col min="1" max="1" width="6.5546875" customWidth="1"/>
    <col min="2" max="2" width="74.44140625" style="2" customWidth="1"/>
    <col min="3" max="3" width="7" style="1" customWidth="1"/>
    <col min="4" max="4" width="9.88671875" style="1" customWidth="1"/>
    <col min="5" max="5" width="11.5546875" bestFit="1" customWidth="1"/>
    <col min="6" max="6" width="71.109375" customWidth="1"/>
  </cols>
  <sheetData>
    <row r="1" spans="1:6" ht="18" x14ac:dyDescent="0.35">
      <c r="A1" s="46" t="s">
        <v>53</v>
      </c>
      <c r="B1" s="46"/>
      <c r="C1" s="46"/>
      <c r="D1" s="46"/>
    </row>
    <row r="2" spans="1:6" ht="18.899999999999999" customHeight="1" x14ac:dyDescent="0.3">
      <c r="B2" s="2" t="s">
        <v>0</v>
      </c>
    </row>
    <row r="3" spans="1:6" ht="18.899999999999999" customHeight="1" x14ac:dyDescent="0.3">
      <c r="A3" s="47" t="s">
        <v>1</v>
      </c>
      <c r="B3" s="47"/>
      <c r="C3" s="47"/>
      <c r="D3" s="47"/>
    </row>
    <row r="4" spans="1:6" ht="31.2" customHeight="1" x14ac:dyDescent="0.3">
      <c r="A4" s="48" t="s">
        <v>66</v>
      </c>
      <c r="B4" s="49"/>
      <c r="C4" s="49"/>
      <c r="D4" s="50"/>
    </row>
    <row r="5" spans="1:6" s="6" customFormat="1" ht="24.75" customHeight="1" x14ac:dyDescent="0.3">
      <c r="A5" s="45" t="s">
        <v>65</v>
      </c>
      <c r="B5" s="45"/>
      <c r="C5" s="45"/>
      <c r="D5" s="45"/>
    </row>
    <row r="6" spans="1:6" ht="18.899999999999999" customHeight="1" x14ac:dyDescent="0.3">
      <c r="A6" s="24">
        <v>1.1000000000000001</v>
      </c>
      <c r="B6" s="43" t="s">
        <v>63</v>
      </c>
      <c r="C6" s="24"/>
      <c r="D6" s="24">
        <v>5</v>
      </c>
    </row>
    <row r="7" spans="1:6" ht="18.899999999999999" customHeight="1" x14ac:dyDescent="0.3">
      <c r="A7" s="8"/>
      <c r="B7" s="9" t="s">
        <v>2</v>
      </c>
      <c r="C7" s="3">
        <f>SUM(C6:C6)</f>
        <v>0</v>
      </c>
      <c r="D7" s="3">
        <f>SUM(D6:D6)</f>
        <v>5</v>
      </c>
    </row>
    <row r="8" spans="1:6" s="4" customFormat="1" ht="18.899999999999999" customHeight="1" x14ac:dyDescent="0.3">
      <c r="A8" s="45" t="s">
        <v>73</v>
      </c>
      <c r="B8" s="45"/>
      <c r="C8" s="45"/>
      <c r="D8" s="45"/>
    </row>
    <row r="9" spans="1:6" s="4" customFormat="1" ht="18.899999999999999" customHeight="1" x14ac:dyDescent="0.3">
      <c r="A9" s="26">
        <v>2.1</v>
      </c>
      <c r="B9" s="25" t="s">
        <v>68</v>
      </c>
      <c r="C9" s="24"/>
      <c r="D9" s="24">
        <v>3</v>
      </c>
    </row>
    <row r="10" spans="1:6" s="4" customFormat="1" ht="18.899999999999999" customHeight="1" x14ac:dyDescent="0.3">
      <c r="A10" s="26">
        <v>2.2000000000000002</v>
      </c>
      <c r="B10" s="25" t="s">
        <v>67</v>
      </c>
      <c r="C10" s="24"/>
      <c r="D10" s="24">
        <v>4</v>
      </c>
      <c r="E10" s="44"/>
      <c r="F10" s="23"/>
    </row>
    <row r="11" spans="1:6" s="4" customFormat="1" ht="18.75" customHeight="1" x14ac:dyDescent="0.3">
      <c r="A11" s="26">
        <v>2.2999999999999998</v>
      </c>
      <c r="B11" s="25" t="s">
        <v>54</v>
      </c>
      <c r="C11" s="24"/>
      <c r="D11" s="24">
        <v>8</v>
      </c>
    </row>
    <row r="12" spans="1:6" ht="24.75" customHeight="1" x14ac:dyDescent="0.3">
      <c r="A12" s="8"/>
      <c r="B12" s="9" t="s">
        <v>3</v>
      </c>
      <c r="C12" s="3">
        <f>SUM(C9:C11)</f>
        <v>0</v>
      </c>
      <c r="D12" s="3">
        <f>SUM(D9:D11)</f>
        <v>15</v>
      </c>
    </row>
    <row r="13" spans="1:6" s="6" customFormat="1" ht="26.25" customHeight="1" x14ac:dyDescent="0.3">
      <c r="A13" s="45" t="s">
        <v>72</v>
      </c>
      <c r="B13" s="45"/>
      <c r="C13" s="45"/>
      <c r="D13" s="45"/>
    </row>
    <row r="14" spans="1:6" s="21" customFormat="1" ht="18" customHeight="1" x14ac:dyDescent="0.3">
      <c r="A14" s="27">
        <v>3.1</v>
      </c>
      <c r="B14" s="25" t="s">
        <v>69</v>
      </c>
      <c r="C14" s="28"/>
      <c r="D14" s="34">
        <v>3</v>
      </c>
    </row>
    <row r="15" spans="1:6" s="21" customFormat="1" ht="18" customHeight="1" x14ac:dyDescent="0.3">
      <c r="A15" s="27">
        <v>3.2</v>
      </c>
      <c r="B15" s="25" t="s">
        <v>55</v>
      </c>
      <c r="C15" s="28"/>
      <c r="D15" s="34">
        <v>3</v>
      </c>
    </row>
    <row r="16" spans="1:6" s="21" customFormat="1" ht="18" customHeight="1" x14ac:dyDescent="0.3">
      <c r="A16" s="27">
        <v>3.3</v>
      </c>
      <c r="B16" s="25" t="s">
        <v>56</v>
      </c>
      <c r="C16" s="28"/>
      <c r="D16" s="34">
        <v>6</v>
      </c>
    </row>
    <row r="17" spans="1:4" ht="18.899999999999999" customHeight="1" x14ac:dyDescent="0.3">
      <c r="A17" s="27">
        <v>3.4</v>
      </c>
      <c r="B17" s="25" t="s">
        <v>70</v>
      </c>
      <c r="C17" s="24"/>
      <c r="D17" s="34">
        <v>5</v>
      </c>
    </row>
    <row r="18" spans="1:4" ht="24" x14ac:dyDescent="0.3">
      <c r="A18" s="27">
        <v>3.5</v>
      </c>
      <c r="B18" s="25" t="s">
        <v>71</v>
      </c>
      <c r="C18" s="24"/>
      <c r="D18" s="34">
        <v>8</v>
      </c>
    </row>
    <row r="19" spans="1:4" ht="22.5" customHeight="1" x14ac:dyDescent="0.3">
      <c r="A19" s="9"/>
      <c r="B19" s="9" t="s">
        <v>33</v>
      </c>
      <c r="C19" s="3">
        <f>SUM(C14:C18)</f>
        <v>0</v>
      </c>
      <c r="D19" s="3">
        <f>SUM(D14:D18)</f>
        <v>25</v>
      </c>
    </row>
    <row r="20" spans="1:4" ht="24.75" customHeight="1" x14ac:dyDescent="0.3">
      <c r="A20" s="51" t="s">
        <v>75</v>
      </c>
      <c r="B20" s="51"/>
      <c r="C20" s="29"/>
      <c r="D20" s="29"/>
    </row>
    <row r="21" spans="1:4" ht="36" x14ac:dyDescent="0.3">
      <c r="A21" s="26">
        <v>4.0999999999999996</v>
      </c>
      <c r="B21" s="41" t="s">
        <v>74</v>
      </c>
      <c r="C21" s="30"/>
      <c r="D21" s="31">
        <v>10</v>
      </c>
    </row>
    <row r="22" spans="1:4" ht="30" customHeight="1" x14ac:dyDescent="0.3">
      <c r="A22" s="26">
        <v>4.2</v>
      </c>
      <c r="B22" s="41" t="s">
        <v>58</v>
      </c>
      <c r="C22" s="30"/>
      <c r="D22" s="31">
        <v>5</v>
      </c>
    </row>
    <row r="23" spans="1:4" ht="30" customHeight="1" x14ac:dyDescent="0.3">
      <c r="A23" s="26">
        <v>4.3</v>
      </c>
      <c r="B23" s="41" t="s">
        <v>76</v>
      </c>
      <c r="C23" s="30"/>
      <c r="D23" s="31">
        <v>5</v>
      </c>
    </row>
    <row r="24" spans="1:4" ht="30" customHeight="1" x14ac:dyDescent="0.3">
      <c r="A24" s="26">
        <v>4.4000000000000004</v>
      </c>
      <c r="B24" s="41" t="s">
        <v>59</v>
      </c>
      <c r="C24" s="30"/>
      <c r="D24" s="31">
        <v>5</v>
      </c>
    </row>
    <row r="25" spans="1:4" ht="30" customHeight="1" x14ac:dyDescent="0.3">
      <c r="A25" s="26">
        <v>4.5</v>
      </c>
      <c r="B25" s="41" t="s">
        <v>60</v>
      </c>
      <c r="C25" s="30"/>
      <c r="D25" s="31">
        <v>10</v>
      </c>
    </row>
    <row r="26" spans="1:4" ht="30" customHeight="1" x14ac:dyDescent="0.3">
      <c r="A26" s="26">
        <v>4.5999999999999996</v>
      </c>
      <c r="B26" s="41" t="s">
        <v>61</v>
      </c>
      <c r="C26" s="30"/>
      <c r="D26" s="31">
        <v>10</v>
      </c>
    </row>
    <row r="27" spans="1:4" ht="30" customHeight="1" x14ac:dyDescent="0.3">
      <c r="A27" s="26">
        <v>4.7</v>
      </c>
      <c r="B27" s="41" t="s">
        <v>49</v>
      </c>
      <c r="C27" s="30"/>
      <c r="D27" s="31">
        <v>5</v>
      </c>
    </row>
    <row r="28" spans="1:4" s="2" customFormat="1" ht="18.899999999999999" customHeight="1" x14ac:dyDescent="0.35">
      <c r="A28" s="8"/>
      <c r="B28" s="9" t="s">
        <v>39</v>
      </c>
      <c r="C28" s="3">
        <f>SUM(C21:C27)</f>
        <v>0</v>
      </c>
      <c r="D28" s="3">
        <v>20</v>
      </c>
    </row>
    <row r="29" spans="1:4" s="22" customFormat="1" ht="25.5" customHeight="1" x14ac:dyDescent="0.3">
      <c r="A29" s="45" t="s">
        <v>52</v>
      </c>
      <c r="B29" s="45"/>
      <c r="C29" s="29"/>
      <c r="D29" s="29"/>
    </row>
    <row r="30" spans="1:4" s="22" customFormat="1" ht="28.5" customHeight="1" x14ac:dyDescent="0.3">
      <c r="A30" s="33" t="s">
        <v>34</v>
      </c>
      <c r="B30" s="41" t="s">
        <v>57</v>
      </c>
      <c r="C30" s="34"/>
      <c r="D30" s="34">
        <v>10</v>
      </c>
    </row>
    <row r="31" spans="1:4" s="22" customFormat="1" ht="25.5" customHeight="1" x14ac:dyDescent="0.3">
      <c r="A31" s="33" t="s">
        <v>35</v>
      </c>
      <c r="B31" s="25" t="s">
        <v>50</v>
      </c>
      <c r="C31" s="34"/>
      <c r="D31" s="34">
        <v>10</v>
      </c>
    </row>
    <row r="32" spans="1:4" s="2" customFormat="1" ht="18.899999999999999" customHeight="1" x14ac:dyDescent="0.35">
      <c r="A32" s="8"/>
      <c r="B32" s="9" t="s">
        <v>36</v>
      </c>
      <c r="C32" s="3">
        <f>SUM(C30:C31)</f>
        <v>0</v>
      </c>
      <c r="D32" s="3">
        <v>10</v>
      </c>
    </row>
    <row r="33" spans="1:4" s="2" customFormat="1" ht="28.5" customHeight="1" x14ac:dyDescent="0.3">
      <c r="A33" s="8"/>
      <c r="B33" s="9" t="s">
        <v>37</v>
      </c>
      <c r="C33" s="3">
        <f>C7+C12+C19+C28+C32</f>
        <v>0</v>
      </c>
      <c r="D33" s="3">
        <f>D7+D19+D12+D28+D32</f>
        <v>75</v>
      </c>
    </row>
    <row r="34" spans="1:4" s="2" customFormat="1" ht="22.5" customHeight="1" x14ac:dyDescent="0.3">
      <c r="A34" s="35" t="s">
        <v>4</v>
      </c>
      <c r="B34" s="35"/>
      <c r="C34" s="35"/>
      <c r="D34" s="35"/>
    </row>
    <row r="35" spans="1:4" s="2" customFormat="1" ht="23.25" customHeight="1" x14ac:dyDescent="0.3">
      <c r="A35" s="45" t="s">
        <v>51</v>
      </c>
      <c r="B35" s="45"/>
      <c r="C35" s="36"/>
      <c r="D35" s="36"/>
    </row>
    <row r="36" spans="1:4" s="2" customFormat="1" ht="23.25" customHeight="1" x14ac:dyDescent="0.3">
      <c r="A36" s="37">
        <v>5.0999999999999996</v>
      </c>
      <c r="B36" s="25" t="s">
        <v>62</v>
      </c>
      <c r="C36" s="32"/>
      <c r="D36" s="38">
        <v>10</v>
      </c>
    </row>
    <row r="37" spans="1:4" ht="26.25" customHeight="1" x14ac:dyDescent="0.3">
      <c r="A37" s="37">
        <v>5.2</v>
      </c>
      <c r="B37" s="25" t="s">
        <v>46</v>
      </c>
      <c r="C37" s="32"/>
      <c r="D37" s="38">
        <v>5</v>
      </c>
    </row>
    <row r="38" spans="1:4" s="2" customFormat="1" ht="18.899999999999999" customHeight="1" x14ac:dyDescent="0.3">
      <c r="A38" s="37">
        <v>5.3</v>
      </c>
      <c r="B38" s="25" t="s">
        <v>47</v>
      </c>
      <c r="C38" s="32"/>
      <c r="D38" s="38">
        <v>5</v>
      </c>
    </row>
    <row r="39" spans="1:4" s="2" customFormat="1" ht="18.899999999999999" customHeight="1" x14ac:dyDescent="0.3">
      <c r="A39" s="37">
        <v>5.4</v>
      </c>
      <c r="B39" s="25" t="s">
        <v>48</v>
      </c>
      <c r="C39" s="32"/>
      <c r="D39" s="38">
        <v>4</v>
      </c>
    </row>
    <row r="40" spans="1:4" s="2" customFormat="1" ht="18.899999999999999" customHeight="1" x14ac:dyDescent="0.3">
      <c r="A40" s="8"/>
      <c r="B40" s="9" t="s">
        <v>6</v>
      </c>
      <c r="C40" s="3">
        <f>SUM(C36:C39)</f>
        <v>0</v>
      </c>
      <c r="D40" s="3">
        <f>SUM(D36:D39)</f>
        <v>24</v>
      </c>
    </row>
    <row r="41" spans="1:4" ht="18.899999999999999" customHeight="1" x14ac:dyDescent="0.3">
      <c r="A41" s="35" t="s">
        <v>27</v>
      </c>
      <c r="B41" s="35"/>
      <c r="C41" s="35"/>
      <c r="D41" s="35"/>
    </row>
    <row r="42" spans="1:4" s="2" customFormat="1" ht="18.899999999999999" customHeight="1" x14ac:dyDescent="0.3">
      <c r="A42" s="45" t="s">
        <v>32</v>
      </c>
      <c r="B42" s="45"/>
      <c r="C42" s="36"/>
      <c r="D42" s="36"/>
    </row>
    <row r="43" spans="1:4" s="2" customFormat="1" ht="21.75" customHeight="1" x14ac:dyDescent="0.3">
      <c r="A43" s="37">
        <v>6.1</v>
      </c>
      <c r="B43" s="25" t="s">
        <v>5</v>
      </c>
      <c r="C43" s="25"/>
      <c r="D43" s="39">
        <v>2</v>
      </c>
    </row>
    <row r="44" spans="1:4" ht="18.899999999999999" customHeight="1" x14ac:dyDescent="0.3">
      <c r="A44" s="37">
        <v>6.2</v>
      </c>
      <c r="B44" s="25" t="s">
        <v>26</v>
      </c>
      <c r="C44" s="25"/>
      <c r="D44" s="39">
        <v>2</v>
      </c>
    </row>
    <row r="45" spans="1:4" ht="20.399999999999999" customHeight="1" x14ac:dyDescent="0.3">
      <c r="A45" s="37">
        <v>6.3</v>
      </c>
      <c r="B45" s="25" t="s">
        <v>31</v>
      </c>
      <c r="C45" s="24"/>
      <c r="D45" s="24">
        <v>2</v>
      </c>
    </row>
    <row r="46" spans="1:4" s="5" customFormat="1" ht="18.899999999999999" customHeight="1" x14ac:dyDescent="0.3">
      <c r="A46" s="8"/>
      <c r="B46" s="9" t="s">
        <v>7</v>
      </c>
      <c r="C46" s="3">
        <f>SUM(C43:C45)</f>
        <v>0</v>
      </c>
      <c r="D46" s="3">
        <f>SUM(D43:D45)</f>
        <v>6</v>
      </c>
    </row>
    <row r="47" spans="1:4" s="5" customFormat="1" ht="18.899999999999999" customHeight="1" x14ac:dyDescent="0.3">
      <c r="A47" s="35" t="s">
        <v>22</v>
      </c>
      <c r="B47" s="35"/>
      <c r="C47" s="35"/>
      <c r="D47" s="35"/>
    </row>
    <row r="48" spans="1:4" ht="18.899999999999999" customHeight="1" x14ac:dyDescent="0.3">
      <c r="A48" s="52" t="s">
        <v>25</v>
      </c>
      <c r="B48" s="52"/>
      <c r="C48" s="36"/>
      <c r="D48" s="36"/>
    </row>
    <row r="49" spans="1:5" ht="18.899999999999999" customHeight="1" x14ac:dyDescent="0.3">
      <c r="A49" s="37">
        <v>7.1</v>
      </c>
      <c r="B49" s="25" t="s">
        <v>64</v>
      </c>
      <c r="C49" s="25"/>
      <c r="D49" s="39">
        <v>10</v>
      </c>
    </row>
    <row r="50" spans="1:5" ht="18.899999999999999" customHeight="1" x14ac:dyDescent="0.3">
      <c r="A50" s="37">
        <v>7.2</v>
      </c>
      <c r="B50" s="25" t="s">
        <v>77</v>
      </c>
      <c r="C50" s="25"/>
      <c r="D50" s="39">
        <v>10</v>
      </c>
    </row>
    <row r="51" spans="1:5" ht="18.899999999999999" customHeight="1" x14ac:dyDescent="0.3">
      <c r="A51" s="37">
        <v>7.3</v>
      </c>
      <c r="B51" s="25" t="s">
        <v>40</v>
      </c>
      <c r="C51" s="25"/>
      <c r="D51" s="39">
        <v>10</v>
      </c>
    </row>
    <row r="52" spans="1:5" ht="15.75" customHeight="1" x14ac:dyDescent="0.3">
      <c r="A52" s="37">
        <v>7.4</v>
      </c>
      <c r="B52" s="25" t="s">
        <v>38</v>
      </c>
      <c r="C52" s="25"/>
      <c r="D52" s="39"/>
    </row>
    <row r="53" spans="1:5" s="2" customFormat="1" ht="23.25" customHeight="1" x14ac:dyDescent="0.3">
      <c r="A53" s="40"/>
      <c r="B53" s="25" t="s">
        <v>28</v>
      </c>
      <c r="C53" s="39"/>
      <c r="D53" s="39">
        <v>5</v>
      </c>
    </row>
    <row r="54" spans="1:5" s="2" customFormat="1" ht="18.899999999999999" customHeight="1" x14ac:dyDescent="0.3">
      <c r="A54" s="40"/>
      <c r="B54" s="25" t="s">
        <v>29</v>
      </c>
      <c r="C54" s="39"/>
      <c r="D54" s="39">
        <v>5</v>
      </c>
    </row>
    <row r="55" spans="1:5" s="5" customFormat="1" ht="23.25" customHeight="1" x14ac:dyDescent="0.3">
      <c r="A55" s="40"/>
      <c r="B55" s="25" t="s">
        <v>30</v>
      </c>
      <c r="C55" s="39"/>
      <c r="D55" s="39">
        <v>5</v>
      </c>
    </row>
    <row r="56" spans="1:5" ht="18.899999999999999" customHeight="1" x14ac:dyDescent="0.3">
      <c r="A56" s="8"/>
      <c r="B56" s="9" t="s">
        <v>23</v>
      </c>
      <c r="C56" s="3">
        <f>SUM(C49:C55)</f>
        <v>0</v>
      </c>
      <c r="D56" s="3">
        <f>SUM(D49:D55)</f>
        <v>45</v>
      </c>
    </row>
    <row r="57" spans="1:5" s="5" customFormat="1" ht="18.899999999999999" customHeight="1" x14ac:dyDescent="0.3">
      <c r="A57" s="8"/>
      <c r="B57" s="9" t="s">
        <v>24</v>
      </c>
      <c r="C57" s="3">
        <f>C33+C40+C46+C56</f>
        <v>0</v>
      </c>
      <c r="D57" s="3">
        <f>D33+D40+D46+D56</f>
        <v>150</v>
      </c>
    </row>
    <row r="58" spans="1:5" s="5" customFormat="1" ht="18.899999999999999" customHeight="1" x14ac:dyDescent="0.3">
      <c r="A58" s="8"/>
      <c r="B58" s="9" t="s">
        <v>8</v>
      </c>
      <c r="C58" s="3">
        <f>C57/150*100</f>
        <v>0</v>
      </c>
      <c r="D58" s="42">
        <f>D57/150*100</f>
        <v>100</v>
      </c>
      <c r="E58"/>
    </row>
    <row r="59" spans="1:5" s="5" customFormat="1" ht="22.5" customHeight="1" x14ac:dyDescent="0.3">
      <c r="A59" s="8"/>
      <c r="B59" s="9" t="s">
        <v>9</v>
      </c>
      <c r="C59" s="3">
        <f>C58/5</f>
        <v>0</v>
      </c>
      <c r="D59" s="42">
        <f>D58/5</f>
        <v>20</v>
      </c>
      <c r="E59"/>
    </row>
    <row r="60" spans="1:5" ht="22.5" customHeight="1" x14ac:dyDescent="0.3">
      <c r="B60"/>
      <c r="C60"/>
      <c r="D60"/>
    </row>
    <row r="61" spans="1:5" s="5" customFormat="1" ht="22.5" customHeight="1" thickBot="1" x14ac:dyDescent="0.35">
      <c r="B61" s="10" t="s">
        <v>21</v>
      </c>
      <c r="C61" s="11"/>
      <c r="D61" s="7"/>
      <c r="E61"/>
    </row>
    <row r="62" spans="1:5" s="5" customFormat="1" ht="22.5" customHeight="1" x14ac:dyDescent="0.3">
      <c r="B62" s="13" t="s">
        <v>41</v>
      </c>
      <c r="C62" s="14" t="s">
        <v>10</v>
      </c>
      <c r="D62" s="15" t="str">
        <f>IF($C$58&gt;=79.5,"√","")</f>
        <v/>
      </c>
      <c r="E62"/>
    </row>
    <row r="63" spans="1:5" s="5" customFormat="1" ht="22.5" customHeight="1" x14ac:dyDescent="0.3">
      <c r="B63" s="16" t="s">
        <v>18</v>
      </c>
      <c r="C63" s="12" t="s">
        <v>11</v>
      </c>
      <c r="D63" s="17" t="str">
        <f>IF($C$58&lt;69.5," ",IF($C$58&lt;79.5,"√",""))</f>
        <v xml:space="preserve"> </v>
      </c>
      <c r="E63"/>
    </row>
    <row r="64" spans="1:5" s="5" customFormat="1" ht="22.5" customHeight="1" x14ac:dyDescent="0.3">
      <c r="B64" s="16" t="s">
        <v>19</v>
      </c>
      <c r="C64" s="12" t="s">
        <v>12</v>
      </c>
      <c r="D64" s="17" t="str">
        <f>IF($C$58&lt;59.5," ",IF($C$58&lt;69.5,"√",""))</f>
        <v xml:space="preserve"> </v>
      </c>
      <c r="E64"/>
    </row>
    <row r="65" spans="1:5" s="5" customFormat="1" ht="22.5" customHeight="1" x14ac:dyDescent="0.3">
      <c r="B65" s="16" t="s">
        <v>42</v>
      </c>
      <c r="C65" s="12" t="s">
        <v>13</v>
      </c>
      <c r="D65" s="17" t="str">
        <f>IF($C$58&lt;49.5," ",IF($C$58&lt;59.5,"√",""))</f>
        <v xml:space="preserve"> </v>
      </c>
      <c r="E65"/>
    </row>
    <row r="66" spans="1:5" s="5" customFormat="1" ht="22.5" customHeight="1" x14ac:dyDescent="0.25">
      <c r="B66" s="16" t="s">
        <v>43</v>
      </c>
      <c r="C66" s="12" t="s">
        <v>14</v>
      </c>
      <c r="D66" s="17" t="str">
        <f>IF($C$58&lt;39.5," ",IF($C$58&lt;49.5,"√",""))</f>
        <v xml:space="preserve"> </v>
      </c>
    </row>
    <row r="67" spans="1:5" s="5" customFormat="1" ht="22.5" customHeight="1" x14ac:dyDescent="0.25">
      <c r="B67" s="16" t="s">
        <v>20</v>
      </c>
      <c r="C67" s="12" t="s">
        <v>15</v>
      </c>
      <c r="D67" s="17" t="str">
        <f>IF($C$58&lt;29.5," ",IF($C$58&lt;39.5,"√",""))</f>
        <v xml:space="preserve"> </v>
      </c>
    </row>
    <row r="68" spans="1:5" s="5" customFormat="1" ht="22.5" customHeight="1" x14ac:dyDescent="0.25">
      <c r="B68" s="16" t="s">
        <v>44</v>
      </c>
      <c r="C68" s="12" t="s">
        <v>16</v>
      </c>
      <c r="D68" s="17" t="str">
        <f>IF($C$58&lt;19.5," ",IF($C$58&lt;29.5,"√",""))</f>
        <v xml:space="preserve"> </v>
      </c>
    </row>
    <row r="69" spans="1:5" s="5" customFormat="1" ht="22.5" customHeight="1" thickBot="1" x14ac:dyDescent="0.3">
      <c r="B69" s="18" t="s">
        <v>45</v>
      </c>
      <c r="C69" s="19" t="s">
        <v>17</v>
      </c>
      <c r="D69" s="20" t="str">
        <f>IF($C$58&lt;0," ",IF($C$58&lt;19.5,"√",""))</f>
        <v>√</v>
      </c>
    </row>
    <row r="70" spans="1:5" s="5" customFormat="1" ht="22.5" customHeight="1" x14ac:dyDescent="0.3"/>
    <row r="71" spans="1:5" s="5" customFormat="1" ht="22.5" customHeight="1" x14ac:dyDescent="0.3"/>
    <row r="72" spans="1:5" s="5" customFormat="1" ht="22.5" customHeight="1" x14ac:dyDescent="0.3"/>
    <row r="73" spans="1:5" s="5" customFormat="1" ht="22.5" customHeight="1" x14ac:dyDescent="0.3"/>
    <row r="74" spans="1:5" s="5" customFormat="1" ht="22.5" customHeight="1" x14ac:dyDescent="0.3"/>
    <row r="75" spans="1:5" s="5" customFormat="1" ht="22.5" customHeight="1" x14ac:dyDescent="0.3"/>
    <row r="76" spans="1:5" s="5" customFormat="1" ht="22.5" customHeight="1" x14ac:dyDescent="0.3"/>
    <row r="77" spans="1:5" s="5" customFormat="1" ht="22.5" customHeight="1" x14ac:dyDescent="0.3"/>
    <row r="78" spans="1:5" s="5" customFormat="1" ht="22.5" customHeight="1" x14ac:dyDescent="0.3"/>
    <row r="79" spans="1:5" s="5" customFormat="1" ht="22.5" customHeight="1" x14ac:dyDescent="0.3"/>
    <row r="80" spans="1:5" ht="22.5" customHeight="1" x14ac:dyDescent="0.3">
      <c r="A80" s="5"/>
      <c r="B80" s="5"/>
      <c r="C80" s="5"/>
      <c r="D80" s="5"/>
    </row>
    <row r="81" spans="1:4" ht="22.5" customHeight="1" x14ac:dyDescent="0.3">
      <c r="A81" s="5"/>
      <c r="B81" s="5"/>
      <c r="C81" s="5"/>
      <c r="D81" s="5"/>
    </row>
    <row r="82" spans="1:4" ht="22.5" customHeight="1" x14ac:dyDescent="0.3">
      <c r="A82" s="5"/>
      <c r="B82" s="5"/>
      <c r="C82" s="5"/>
      <c r="D82" s="5"/>
    </row>
    <row r="83" spans="1:4" ht="22.5" customHeight="1" x14ac:dyDescent="0.3">
      <c r="A83" s="5"/>
      <c r="B83" s="5"/>
      <c r="C83" s="5"/>
      <c r="D83" s="5"/>
    </row>
    <row r="84" spans="1:4" ht="22.5" customHeight="1" x14ac:dyDescent="0.3"/>
    <row r="85" spans="1:4" ht="22.5" customHeight="1" x14ac:dyDescent="0.3"/>
    <row r="86" spans="1:4" ht="22.5" customHeight="1" x14ac:dyDescent="0.3"/>
    <row r="87" spans="1:4" ht="22.5" customHeight="1" x14ac:dyDescent="0.3"/>
    <row r="88" spans="1:4" ht="22.5" customHeight="1" x14ac:dyDescent="0.3"/>
    <row r="89" spans="1:4" ht="22.5" customHeight="1" x14ac:dyDescent="0.3"/>
    <row r="90" spans="1:4" ht="22.5" customHeight="1" x14ac:dyDescent="0.3"/>
    <row r="91" spans="1:4" ht="22.5" customHeight="1" x14ac:dyDescent="0.3"/>
    <row r="92" spans="1:4" ht="22.5" customHeight="1" x14ac:dyDescent="0.3"/>
    <row r="93" spans="1:4" ht="22.5" customHeight="1" x14ac:dyDescent="0.3"/>
    <row r="94" spans="1:4" ht="22.5" customHeight="1" x14ac:dyDescent="0.3"/>
    <row r="95" spans="1:4" ht="22.5" customHeight="1" x14ac:dyDescent="0.3"/>
    <row r="96" spans="1:4" ht="22.5" customHeight="1" x14ac:dyDescent="0.3"/>
    <row r="97" ht="22.5" customHeight="1" x14ac:dyDescent="0.3"/>
    <row r="98" ht="22.5" customHeight="1" x14ac:dyDescent="0.3"/>
    <row r="99" ht="22.5" customHeight="1" x14ac:dyDescent="0.3"/>
    <row r="100" ht="22.5" customHeight="1" x14ac:dyDescent="0.3"/>
    <row r="101" ht="22.5" customHeight="1" x14ac:dyDescent="0.3"/>
    <row r="102" ht="22.5" customHeight="1" x14ac:dyDescent="0.3"/>
    <row r="103" ht="22.5" customHeight="1" x14ac:dyDescent="0.3"/>
    <row r="104" ht="22.5" customHeight="1" x14ac:dyDescent="0.3"/>
    <row r="105" ht="22.5" customHeight="1" x14ac:dyDescent="0.3"/>
    <row r="106" ht="22.5" customHeight="1" x14ac:dyDescent="0.3"/>
    <row r="107" ht="22.5" customHeight="1" x14ac:dyDescent="0.3"/>
    <row r="108" ht="22.5" customHeight="1" x14ac:dyDescent="0.3"/>
    <row r="109" ht="22.5" customHeight="1" x14ac:dyDescent="0.3"/>
    <row r="110" ht="22.5" customHeight="1" x14ac:dyDescent="0.3"/>
    <row r="111" ht="22.5" customHeight="1" x14ac:dyDescent="0.3"/>
    <row r="112" ht="22.5" customHeight="1" x14ac:dyDescent="0.3"/>
    <row r="113" ht="22.5" customHeight="1" x14ac:dyDescent="0.3"/>
    <row r="114" ht="22.5" customHeight="1" x14ac:dyDescent="0.3"/>
    <row r="115" ht="22.5" customHeight="1" x14ac:dyDescent="0.3"/>
    <row r="116" ht="22.5" customHeight="1" x14ac:dyDescent="0.3"/>
    <row r="117" ht="22.5" customHeight="1" x14ac:dyDescent="0.3"/>
    <row r="118" ht="22.5" customHeight="1" x14ac:dyDescent="0.3"/>
    <row r="119" ht="22.5" customHeight="1" x14ac:dyDescent="0.3"/>
    <row r="120" ht="22.5" customHeight="1" x14ac:dyDescent="0.3"/>
    <row r="121" ht="22.5" customHeight="1" x14ac:dyDescent="0.3"/>
    <row r="122" ht="22.5" customHeight="1" x14ac:dyDescent="0.3"/>
    <row r="123" ht="22.5" customHeight="1" x14ac:dyDescent="0.3"/>
    <row r="124" ht="22.5" customHeight="1" x14ac:dyDescent="0.3"/>
    <row r="125" ht="22.5" customHeight="1" x14ac:dyDescent="0.3"/>
    <row r="126" ht="22.5" customHeight="1" x14ac:dyDescent="0.3"/>
    <row r="127" ht="22.5" customHeight="1" x14ac:dyDescent="0.3"/>
    <row r="128" ht="22.5" customHeight="1" x14ac:dyDescent="0.3"/>
    <row r="129" ht="22.5" customHeight="1" x14ac:dyDescent="0.3"/>
    <row r="130" ht="22.5" customHeight="1" x14ac:dyDescent="0.3"/>
    <row r="131" ht="22.5" customHeight="1" x14ac:dyDescent="0.3"/>
    <row r="132" ht="22.5" customHeight="1" x14ac:dyDescent="0.3"/>
    <row r="133" ht="22.5" customHeight="1" x14ac:dyDescent="0.3"/>
    <row r="134" ht="22.5" customHeight="1" x14ac:dyDescent="0.3"/>
    <row r="135" ht="22.5" customHeight="1" x14ac:dyDescent="0.3"/>
    <row r="136" ht="22.5" customHeight="1" x14ac:dyDescent="0.3"/>
    <row r="137" ht="22.5" customHeight="1" x14ac:dyDescent="0.3"/>
    <row r="138" ht="22.5" customHeight="1" x14ac:dyDescent="0.3"/>
    <row r="139" ht="22.5" customHeight="1" x14ac:dyDescent="0.3"/>
    <row r="140" ht="22.5" customHeight="1" x14ac:dyDescent="0.3"/>
    <row r="141" ht="22.5" customHeight="1" x14ac:dyDescent="0.3"/>
    <row r="142" ht="22.5" customHeight="1" x14ac:dyDescent="0.3"/>
    <row r="143" ht="22.5" customHeight="1" x14ac:dyDescent="0.3"/>
    <row r="144" ht="22.5" customHeight="1" x14ac:dyDescent="0.3"/>
    <row r="145" ht="22.5" customHeight="1" x14ac:dyDescent="0.3"/>
    <row r="146" ht="22.5" customHeight="1" x14ac:dyDescent="0.3"/>
    <row r="147" ht="22.5" customHeight="1" x14ac:dyDescent="0.3"/>
    <row r="148" ht="22.5" customHeight="1" x14ac:dyDescent="0.3"/>
    <row r="149" ht="22.5" customHeight="1" x14ac:dyDescent="0.3"/>
    <row r="150" ht="22.5" customHeight="1" x14ac:dyDescent="0.3"/>
    <row r="151" ht="22.5" customHeight="1" x14ac:dyDescent="0.3"/>
    <row r="152" ht="22.5" customHeight="1" x14ac:dyDescent="0.3"/>
    <row r="153" ht="22.5" customHeight="1" x14ac:dyDescent="0.3"/>
    <row r="154" ht="22.5" customHeight="1" x14ac:dyDescent="0.3"/>
    <row r="155" ht="22.5" customHeight="1" x14ac:dyDescent="0.3"/>
    <row r="156" ht="22.5" customHeight="1" x14ac:dyDescent="0.3"/>
    <row r="157" ht="22.5" customHeight="1" x14ac:dyDescent="0.3"/>
    <row r="158" ht="22.5" customHeight="1" x14ac:dyDescent="0.3"/>
    <row r="159" ht="22.5" customHeight="1" x14ac:dyDescent="0.3"/>
    <row r="160" ht="22.5" customHeight="1" x14ac:dyDescent="0.3"/>
    <row r="161" ht="22.5" customHeight="1" x14ac:dyDescent="0.3"/>
    <row r="162" ht="22.5" customHeight="1" x14ac:dyDescent="0.3"/>
    <row r="163" ht="22.5" customHeight="1" x14ac:dyDescent="0.3"/>
    <row r="164" ht="22.5" customHeight="1" x14ac:dyDescent="0.3"/>
    <row r="165" ht="22.5" customHeight="1" x14ac:dyDescent="0.3"/>
    <row r="166" ht="22.5" customHeight="1" x14ac:dyDescent="0.3"/>
    <row r="167" ht="22.5" customHeight="1" x14ac:dyDescent="0.3"/>
    <row r="168" ht="22.5" customHeight="1" x14ac:dyDescent="0.3"/>
    <row r="169" ht="22.5" customHeight="1" x14ac:dyDescent="0.3"/>
    <row r="170" ht="22.5" customHeight="1" x14ac:dyDescent="0.3"/>
    <row r="171" ht="22.5" customHeight="1" x14ac:dyDescent="0.3"/>
    <row r="172" ht="22.5" customHeight="1" x14ac:dyDescent="0.3"/>
    <row r="173" ht="22.5" customHeight="1" x14ac:dyDescent="0.3"/>
    <row r="174" ht="22.5" customHeight="1" x14ac:dyDescent="0.3"/>
    <row r="175" ht="22.5" customHeight="1" x14ac:dyDescent="0.3"/>
    <row r="176" ht="22.5" customHeight="1" x14ac:dyDescent="0.3"/>
    <row r="177" ht="22.5" customHeight="1" x14ac:dyDescent="0.3"/>
    <row r="178" ht="22.5" customHeight="1" x14ac:dyDescent="0.3"/>
    <row r="179" ht="22.5" customHeight="1" x14ac:dyDescent="0.3"/>
    <row r="180" ht="22.5" customHeight="1" x14ac:dyDescent="0.3"/>
    <row r="181" ht="22.5" customHeight="1" x14ac:dyDescent="0.3"/>
    <row r="182" ht="22.5" customHeight="1" x14ac:dyDescent="0.3"/>
    <row r="183" ht="22.5" customHeight="1" x14ac:dyDescent="0.3"/>
    <row r="184" ht="22.5" customHeight="1" x14ac:dyDescent="0.3"/>
    <row r="185" ht="22.5" customHeight="1" x14ac:dyDescent="0.3"/>
    <row r="186" ht="22.5" customHeight="1" x14ac:dyDescent="0.3"/>
    <row r="187" ht="22.5" customHeight="1" x14ac:dyDescent="0.3"/>
    <row r="188" ht="22.5" customHeight="1" x14ac:dyDescent="0.3"/>
    <row r="189" ht="22.5" customHeight="1" x14ac:dyDescent="0.3"/>
    <row r="190" ht="22.5" customHeight="1" x14ac:dyDescent="0.3"/>
    <row r="191" ht="22.5" customHeight="1" x14ac:dyDescent="0.3"/>
    <row r="192" ht="22.5" customHeight="1" x14ac:dyDescent="0.3"/>
    <row r="193" ht="22.5" customHeight="1" x14ac:dyDescent="0.3"/>
    <row r="194" ht="22.5" customHeight="1" x14ac:dyDescent="0.3"/>
    <row r="195" ht="22.5" customHeight="1" x14ac:dyDescent="0.3"/>
    <row r="196" ht="22.5" customHeight="1" x14ac:dyDescent="0.3"/>
    <row r="197" ht="22.5" customHeight="1" x14ac:dyDescent="0.3"/>
    <row r="198" ht="22.5" customHeight="1" x14ac:dyDescent="0.3"/>
    <row r="199" ht="22.5" customHeight="1" x14ac:dyDescent="0.3"/>
    <row r="200" ht="22.5" customHeight="1" x14ac:dyDescent="0.3"/>
    <row r="201" ht="22.5" customHeight="1" x14ac:dyDescent="0.3"/>
    <row r="202" ht="22.5" customHeight="1" x14ac:dyDescent="0.3"/>
    <row r="203" ht="22.5" customHeight="1" x14ac:dyDescent="0.3"/>
    <row r="204" ht="22.5" customHeight="1" x14ac:dyDescent="0.3"/>
    <row r="205" ht="22.5" customHeight="1" x14ac:dyDescent="0.3"/>
    <row r="206" ht="22.5" customHeight="1" x14ac:dyDescent="0.3"/>
    <row r="207" ht="22.5" customHeight="1" x14ac:dyDescent="0.3"/>
    <row r="208" ht="22.5" customHeight="1" x14ac:dyDescent="0.3"/>
    <row r="209" ht="22.5" customHeight="1" x14ac:dyDescent="0.3"/>
    <row r="210" ht="22.5" customHeight="1" x14ac:dyDescent="0.3"/>
    <row r="211" ht="22.5" customHeight="1" x14ac:dyDescent="0.3"/>
    <row r="212" ht="22.5" customHeight="1" x14ac:dyDescent="0.3"/>
    <row r="213" ht="22.5" customHeight="1" x14ac:dyDescent="0.3"/>
    <row r="214" ht="22.5" customHeight="1" x14ac:dyDescent="0.3"/>
    <row r="215" ht="22.5" customHeight="1" x14ac:dyDescent="0.3"/>
    <row r="216" ht="22.5" customHeight="1" x14ac:dyDescent="0.3"/>
    <row r="217" ht="22.5" customHeight="1" x14ac:dyDescent="0.3"/>
    <row r="218" ht="22.5" customHeight="1" x14ac:dyDescent="0.3"/>
    <row r="219" ht="22.5" customHeight="1" x14ac:dyDescent="0.3"/>
    <row r="220" ht="22.5" customHeight="1" x14ac:dyDescent="0.3"/>
    <row r="221" ht="22.5" customHeight="1" x14ac:dyDescent="0.3"/>
    <row r="222" ht="22.5" customHeight="1" x14ac:dyDescent="0.3"/>
    <row r="223" ht="22.5" customHeight="1" x14ac:dyDescent="0.3"/>
    <row r="224" ht="22.5" customHeight="1" x14ac:dyDescent="0.3"/>
    <row r="225" ht="22.5" customHeight="1" x14ac:dyDescent="0.3"/>
    <row r="226" ht="22.5" customHeight="1" x14ac:dyDescent="0.3"/>
    <row r="227" ht="22.5" customHeight="1" x14ac:dyDescent="0.3"/>
    <row r="228" ht="22.5" customHeight="1" x14ac:dyDescent="0.3"/>
    <row r="229" ht="22.5" customHeight="1" x14ac:dyDescent="0.3"/>
    <row r="230" ht="22.5" customHeight="1" x14ac:dyDescent="0.3"/>
    <row r="231" ht="22.5" customHeight="1" x14ac:dyDescent="0.3"/>
    <row r="232" ht="22.5" customHeight="1" x14ac:dyDescent="0.3"/>
    <row r="233" ht="22.5" customHeight="1" x14ac:dyDescent="0.3"/>
    <row r="234" ht="22.5" customHeight="1" x14ac:dyDescent="0.3"/>
    <row r="235" ht="22.5" customHeight="1" x14ac:dyDescent="0.3"/>
    <row r="236" ht="22.5" customHeight="1" x14ac:dyDescent="0.3"/>
    <row r="237" ht="22.5" customHeight="1" x14ac:dyDescent="0.3"/>
    <row r="238" ht="22.5" customHeight="1" x14ac:dyDescent="0.3"/>
    <row r="239" ht="22.5" customHeight="1" x14ac:dyDescent="0.3"/>
    <row r="240" ht="22.5" customHeight="1" x14ac:dyDescent="0.3"/>
    <row r="241" ht="22.5" customHeight="1" x14ac:dyDescent="0.3"/>
    <row r="242" ht="22.5" customHeight="1" x14ac:dyDescent="0.3"/>
    <row r="243" ht="22.5" customHeight="1" x14ac:dyDescent="0.3"/>
    <row r="244" ht="22.5" customHeight="1" x14ac:dyDescent="0.3"/>
    <row r="245" ht="22.5" customHeight="1" x14ac:dyDescent="0.3"/>
    <row r="246" ht="22.5" customHeight="1" x14ac:dyDescent="0.3"/>
    <row r="247" ht="22.5" customHeight="1" x14ac:dyDescent="0.3"/>
    <row r="248" ht="22.5" customHeight="1" x14ac:dyDescent="0.3"/>
    <row r="249" ht="22.5" customHeight="1" x14ac:dyDescent="0.3"/>
    <row r="250" ht="22.5" customHeight="1" x14ac:dyDescent="0.3"/>
    <row r="251" ht="22.5" customHeight="1" x14ac:dyDescent="0.3"/>
    <row r="252" ht="22.5" customHeight="1" x14ac:dyDescent="0.3"/>
    <row r="253" ht="22.5" customHeight="1" x14ac:dyDescent="0.3"/>
    <row r="254" ht="22.5" customHeight="1" x14ac:dyDescent="0.3"/>
    <row r="255" ht="22.5" customHeight="1" x14ac:dyDescent="0.3"/>
    <row r="256" ht="22.5" customHeight="1" x14ac:dyDescent="0.3"/>
    <row r="257" ht="22.5" customHeight="1" x14ac:dyDescent="0.3"/>
    <row r="258" ht="22.5" customHeight="1" x14ac:dyDescent="0.3"/>
    <row r="259" ht="22.5" customHeight="1" x14ac:dyDescent="0.3"/>
    <row r="260" ht="22.5" customHeight="1" x14ac:dyDescent="0.3"/>
    <row r="261" ht="22.5" customHeight="1" x14ac:dyDescent="0.3"/>
    <row r="262" ht="22.5" customHeight="1" x14ac:dyDescent="0.3"/>
    <row r="263" ht="22.5" customHeight="1" x14ac:dyDescent="0.3"/>
    <row r="264" ht="22.5" customHeight="1" x14ac:dyDescent="0.3"/>
    <row r="265" ht="22.5" customHeight="1" x14ac:dyDescent="0.3"/>
    <row r="266" ht="22.5" customHeight="1" x14ac:dyDescent="0.3"/>
    <row r="267" ht="22.5" customHeight="1" x14ac:dyDescent="0.3"/>
    <row r="268" ht="22.5" customHeight="1" x14ac:dyDescent="0.3"/>
    <row r="269" ht="22.5" customHeight="1" x14ac:dyDescent="0.3"/>
    <row r="270" ht="22.5" customHeight="1" x14ac:dyDescent="0.3"/>
    <row r="271" ht="22.5" customHeight="1" x14ac:dyDescent="0.3"/>
    <row r="272" ht="22.5" customHeight="1" x14ac:dyDescent="0.3"/>
    <row r="273" ht="22.5" customHeight="1" x14ac:dyDescent="0.3"/>
    <row r="274" ht="22.5" customHeight="1" x14ac:dyDescent="0.3"/>
    <row r="275" ht="22.5" customHeight="1" x14ac:dyDescent="0.3"/>
    <row r="276" ht="22.5" customHeight="1" x14ac:dyDescent="0.3"/>
    <row r="277" ht="22.5" customHeight="1" x14ac:dyDescent="0.3"/>
    <row r="278" ht="22.5" customHeight="1" x14ac:dyDescent="0.3"/>
  </sheetData>
  <mergeCells count="11">
    <mergeCell ref="A20:B20"/>
    <mergeCell ref="A35:B35"/>
    <mergeCell ref="A42:B42"/>
    <mergeCell ref="A48:B48"/>
    <mergeCell ref="A29:B29"/>
    <mergeCell ref="A8:D8"/>
    <mergeCell ref="A1:D1"/>
    <mergeCell ref="A5:D5"/>
    <mergeCell ref="A3:D3"/>
    <mergeCell ref="A13:D13"/>
    <mergeCell ref="A4:D4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Olenka</cp:lastModifiedBy>
  <cp:lastPrinted>2019-02-08T11:57:34Z</cp:lastPrinted>
  <dcterms:created xsi:type="dcterms:W3CDTF">2017-01-29T23:35:27Z</dcterms:created>
  <dcterms:modified xsi:type="dcterms:W3CDTF">2020-02-20T23:52:02Z</dcterms:modified>
</cp:coreProperties>
</file>