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medix.sharepoint.com/sites/stripreader/Shared Documents/LMX03 Industrial version/"/>
    </mc:Choice>
  </mc:AlternateContent>
  <xr:revisionPtr revIDLastSave="389" documentId="11_C22B04647A4B3559730597CBF3B386FE2C730686" xr6:coauthVersionLast="47" xr6:coauthVersionMax="47" xr10:uidLastSave="{51B3836F-BCA6-40E8-AF64-3CB12ACD7B1A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8" i="1"/>
  <c r="D27" i="1"/>
  <c r="D26" i="1"/>
  <c r="F27" i="1"/>
  <c r="F26" i="1"/>
  <c r="F28" i="1" l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tc={0FF7849D-8006-4675-8E1A-F5B875F55EE6}</author>
    <author>tc={7E7DD667-4F8F-4221-8CB2-D4C5BBCB3EAC}</author>
  </authors>
  <commentList>
    <comment ref="E24" authorId="0" shapeId="0" xr:uid="{0FF7849D-8006-4675-8E1A-F5B875F55EE6}">
      <text>
        <t>[Threaded comment]
Your version of Excel allows you to read this threaded comment; however, any edits to it will get removed if the file is opened in a newer version of Excel. Learn more: https://go.microsoft.com/fwlink/?linkid=870924
Comment:
    It's also a lens with focal 60mm, but from a different supplier!</t>
      </text>
    </comment>
    <comment ref="E26" authorId="1" shapeId="0" xr:uid="{7E7DD667-4F8F-4221-8CB2-D4C5BBCB3EAC}">
      <text>
        <t>[Threaded comment]
Your version of Excel allows you to read this threaded comment; however, any edits to it will get removed if the file is opened in a newer version of Excel. Learn more: https://go.microsoft.com/fwlink/?linkid=870924
Comment:
    coef passé à 143.86 car on a pas de cale
Reply:
    coef passé à 151.57 apres avoir deplacé la camera</t>
      </text>
    </comment>
  </commentList>
</comments>
</file>

<file path=xl/sharedStrings.xml><?xml version="1.0" encoding="utf-8"?>
<sst xmlns="http://schemas.openxmlformats.org/spreadsheetml/2006/main" count="138" uniqueCount="70">
  <si>
    <t xml:space="preserve">Status First 5 protos </t>
  </si>
  <si>
    <t>Date:</t>
  </si>
  <si>
    <t>by</t>
  </si>
  <si>
    <t>MVA</t>
  </si>
  <si>
    <t>N.B.: values changed since last update appear in RED</t>
  </si>
  <si>
    <t>Old prototypes (V2)</t>
  </si>
  <si>
    <t>Location</t>
  </si>
  <si>
    <t>IPGG</t>
  </si>
  <si>
    <t>Elec</t>
  </si>
  <si>
    <t>Resistance UV</t>
  </si>
  <si>
    <t>Antenne Wifi</t>
  </si>
  <si>
    <t>rigide</t>
  </si>
  <si>
    <t>souple</t>
  </si>
  <si>
    <t>Cartridge detector Switch</t>
  </si>
  <si>
    <t>Installed</t>
  </si>
  <si>
    <t>Shunted</t>
  </si>
  <si>
    <t>Sensors Boards</t>
  </si>
  <si>
    <t>No</t>
  </si>
  <si>
    <t>YES</t>
  </si>
  <si>
    <t>yes</t>
  </si>
  <si>
    <t># of photodiodes working</t>
  </si>
  <si>
    <t>Only 2 (Vis &amp; UV) on the left (looking from face)</t>
  </si>
  <si>
    <t>Processor</t>
  </si>
  <si>
    <t>IMX8X</t>
  </si>
  <si>
    <t>Power Button</t>
  </si>
  <si>
    <t>1 (short)</t>
  </si>
  <si>
    <t>2 (long)</t>
  </si>
  <si>
    <t>1 long and 1 short</t>
  </si>
  <si>
    <t>Thermistance</t>
  </si>
  <si>
    <t>yes (with connector)</t>
  </si>
  <si>
    <t>no</t>
  </si>
  <si>
    <t>yes (NO connector)</t>
  </si>
  <si>
    <t>power charging LED</t>
  </si>
  <si>
    <t>white (but covered with black tape)</t>
  </si>
  <si>
    <t>green (but covered with black tape)</t>
  </si>
  <si>
    <t>USB-C connector</t>
  </si>
  <si>
    <t>US Thread</t>
  </si>
  <si>
    <t>Metric</t>
  </si>
  <si>
    <t>Mechanics / Optical</t>
  </si>
  <si>
    <t>Internal Case Painted in Black</t>
  </si>
  <si>
    <t>Yes</t>
  </si>
  <si>
    <t>Internal Structure Painted in Black</t>
  </si>
  <si>
    <t>Camera</t>
  </si>
  <si>
    <t>ov5640 usb</t>
  </si>
  <si>
    <t>Objective</t>
  </si>
  <si>
    <t>F060</t>
  </si>
  <si>
    <t>F060LENSATION</t>
  </si>
  <si>
    <t>F041</t>
  </si>
  <si>
    <t>Window</t>
  </si>
  <si>
    <t>Dia 40 // th. 2</t>
  </si>
  <si>
    <t>Dia 38,1(1.5") // Th. 1.6</t>
  </si>
  <si>
    <t>Dia 40 // Th.1</t>
  </si>
  <si>
    <t>pix to mm coefficient - mean</t>
  </si>
  <si>
    <t>139.66</t>
  </si>
  <si>
    <t>151.57</t>
  </si>
  <si>
    <t>135.21</t>
  </si>
  <si>
    <t>43.63</t>
  </si>
  <si>
    <t>67.21</t>
  </si>
  <si>
    <t>pix to mm coefficient - stddev</t>
  </si>
  <si>
    <t>pix to mm coefficient - CV</t>
  </si>
  <si>
    <t>Logiciel</t>
  </si>
  <si>
    <t>Mode routeur wifi</t>
  </si>
  <si>
    <t>Ok</t>
  </si>
  <si>
    <t>Gestion de la batterie et du bouton power</t>
  </si>
  <si>
    <t>Installation solarium</t>
  </si>
  <si>
    <t>Affichage des infos des 2 cartes capteurs</t>
  </si>
  <si>
    <t>Software Version</t>
  </si>
  <si>
    <t>0.27.0</t>
  </si>
  <si>
    <t>Params</t>
  </si>
  <si>
    <t>Intensité UV pour atteindre 8mW/cm2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</si>
</sst>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0" fontId="0" fillId="0" borderId="0" xfId="0" applyNumberFormat="1"/>
    <xf numFmtId="10" fontId="3" fillId="0" borderId="0" xfId="0" applyNumberFormat="1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im Sadki" id="{272E5000-38A9-41AB-B81A-4DE1FADD1A4A}" userId="S::karim@lumedix.com::dd27e0fa-b6b7-4e4c-a720-c4834b6ebbf4" providerId="AD"/>
  <person displayName="Mario Valdivia" id="{E7317E5E-5419-42F6-8566-0CDD334F2697}" userId="S::mario@lumedix.com::548517df-163c-4886-a180-0ac904d098b0" providerId="AD"/>
  <person displayName="Thibaut Mercey" id="{5AE5584A-04F1-42A2-B481-158C68F1011E}" userId="S::thibaut@lumedix.com::000af8ad-4e0d-4a01-88a5-9079d3040f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4" dT="2021-08-16T19:58:45.59" personId="{5AE5584A-04F1-42A2-B481-158C68F1011E}" id="{0FF7849D-8006-4675-8E1A-F5B875F55EE6}">
    <text>It's also a lens with focal 60mm, but from a different supplier!</text>
  </threadedComment>
  <threadedComment ref="E26" dT="2021-08-23T15:55:37.22" personId="{E7317E5E-5419-42F6-8566-0CDD334F2697}" id="{7E7DD667-4F8F-4221-8CB2-D4C5BBCB3EAC}">
    <text>coef passé à 143.86 car on a pas de cale</text>
  </threadedComment>
  <threadedComment ref="E26" dT="2021-09-23T15:43:50.01" personId="{272E5000-38A9-41AB-B81A-4DE1FADD1A4A}" id="{565ACAA0-4396-44FF-B675-31C08BA61F0B}" parentId="{7E7DD667-4F8F-4221-8CB2-D4C5BBCB3EAC}">
    <text>coef passé à 151.57 apres avoir deplacé la camera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B6" workbookViewId="0">
      <selection activeCell="E26" sqref="E26"/>
    </sheetView>
  </sheetViews>
  <sheetFormatPr defaultColWidth="9.140625" defaultRowHeight="15"/>
  <cols>
    <col min="2" max="2" width="43.85546875" customWidth="1"/>
    <col min="3" max="3" width="19.5703125" bestFit="1" customWidth="1"/>
    <col min="4" max="4" width="22" customWidth="1"/>
    <col min="5" max="5" width="18.42578125" bestFit="1" customWidth="1"/>
    <col min="6" max="6" width="23.42578125" customWidth="1"/>
    <col min="7" max="7" width="17.42578125" bestFit="1" customWidth="1"/>
  </cols>
  <sheetData>
    <row r="1" spans="1:13">
      <c r="A1" s="1" t="s">
        <v>0</v>
      </c>
      <c r="D1" t="s">
        <v>1</v>
      </c>
      <c r="E1" s="3">
        <v>44431</v>
      </c>
      <c r="F1" t="s">
        <v>2</v>
      </c>
      <c r="G1" s="2" t="s">
        <v>3</v>
      </c>
    </row>
    <row r="2" spans="1:13">
      <c r="B2" s="8" t="s">
        <v>4</v>
      </c>
    </row>
    <row r="3" spans="1:13">
      <c r="L3" t="s">
        <v>5</v>
      </c>
    </row>
    <row r="4" spans="1:13">
      <c r="C4" s="11">
        <v>301</v>
      </c>
      <c r="D4" s="11">
        <v>302</v>
      </c>
      <c r="E4" s="11">
        <v>303</v>
      </c>
      <c r="F4" s="11">
        <v>304</v>
      </c>
      <c r="G4" s="11">
        <v>305</v>
      </c>
      <c r="L4" s="1">
        <v>204</v>
      </c>
      <c r="M4" s="1">
        <v>205</v>
      </c>
    </row>
    <row r="5" spans="1:13">
      <c r="C5" s="1"/>
      <c r="D5" s="1"/>
      <c r="E5" s="1"/>
      <c r="F5" s="1"/>
      <c r="G5" s="1"/>
    </row>
    <row r="6" spans="1:13">
      <c r="A6" s="1" t="s">
        <v>6</v>
      </c>
      <c r="C6" t="s">
        <v>7</v>
      </c>
      <c r="D6" t="s">
        <v>7</v>
      </c>
      <c r="E6" s="9" t="s">
        <v>7</v>
      </c>
      <c r="F6" s="9" t="s">
        <v>7</v>
      </c>
      <c r="G6" t="s">
        <v>7</v>
      </c>
    </row>
    <row r="7" spans="1:13">
      <c r="C7" s="1"/>
      <c r="D7" s="1"/>
      <c r="E7" s="1"/>
      <c r="F7" s="1"/>
      <c r="G7" s="1"/>
    </row>
    <row r="8" spans="1:13">
      <c r="A8" s="1" t="s">
        <v>8</v>
      </c>
    </row>
    <row r="9" spans="1:13">
      <c r="B9" t="s">
        <v>9</v>
      </c>
      <c r="C9">
        <v>30</v>
      </c>
      <c r="D9">
        <v>10</v>
      </c>
      <c r="E9">
        <v>10</v>
      </c>
      <c r="F9">
        <v>10</v>
      </c>
      <c r="G9">
        <v>10</v>
      </c>
    </row>
    <row r="10" spans="1:13">
      <c r="B10" t="s">
        <v>10</v>
      </c>
      <c r="C10" t="s">
        <v>11</v>
      </c>
      <c r="D10" t="s">
        <v>12</v>
      </c>
      <c r="E10" t="s">
        <v>12</v>
      </c>
      <c r="F10" t="s">
        <v>12</v>
      </c>
      <c r="G10" t="s">
        <v>11</v>
      </c>
    </row>
    <row r="11" spans="1:13">
      <c r="B11" t="s">
        <v>13</v>
      </c>
      <c r="C11" t="s">
        <v>14</v>
      </c>
      <c r="D11" t="s">
        <v>15</v>
      </c>
      <c r="E11" t="s">
        <v>15</v>
      </c>
      <c r="F11" t="s">
        <v>15</v>
      </c>
      <c r="G11" t="s">
        <v>15</v>
      </c>
    </row>
    <row r="12" spans="1:13">
      <c r="B12" t="s">
        <v>16</v>
      </c>
      <c r="C12" t="s">
        <v>17</v>
      </c>
      <c r="D12" t="s">
        <v>18</v>
      </c>
      <c r="E12" t="s">
        <v>18</v>
      </c>
      <c r="F12" s="9" t="s">
        <v>19</v>
      </c>
      <c r="G12" t="s">
        <v>18</v>
      </c>
    </row>
    <row r="13" spans="1:13" ht="30.75" customHeight="1">
      <c r="B13" t="s">
        <v>20</v>
      </c>
      <c r="C13" s="4">
        <v>0</v>
      </c>
      <c r="D13" s="10" t="s">
        <v>21</v>
      </c>
      <c r="E13" s="4">
        <v>4</v>
      </c>
      <c r="F13" s="4">
        <v>4</v>
      </c>
      <c r="G13" s="4">
        <v>4</v>
      </c>
    </row>
    <row r="14" spans="1:13">
      <c r="B14" t="s">
        <v>22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</row>
    <row r="15" spans="1:13">
      <c r="B15" t="s">
        <v>24</v>
      </c>
      <c r="C15" t="s">
        <v>25</v>
      </c>
      <c r="D15" t="s">
        <v>25</v>
      </c>
      <c r="E15" t="s">
        <v>26</v>
      </c>
      <c r="F15" t="s">
        <v>27</v>
      </c>
      <c r="G15" t="s">
        <v>25</v>
      </c>
    </row>
    <row r="16" spans="1:13">
      <c r="B16" t="s">
        <v>28</v>
      </c>
      <c r="C16" t="s">
        <v>29</v>
      </c>
      <c r="D16" t="s">
        <v>30</v>
      </c>
      <c r="E16" t="s">
        <v>31</v>
      </c>
      <c r="F16" t="s">
        <v>31</v>
      </c>
      <c r="G16" t="s">
        <v>30</v>
      </c>
    </row>
    <row r="17" spans="1:13" ht="45">
      <c r="B17" t="s">
        <v>32</v>
      </c>
      <c r="C17" s="10" t="s">
        <v>33</v>
      </c>
      <c r="D17" s="10" t="s">
        <v>33</v>
      </c>
      <c r="E17" s="10" t="s">
        <v>34</v>
      </c>
      <c r="F17" s="10" t="s">
        <v>34</v>
      </c>
      <c r="G17" s="10" t="s">
        <v>33</v>
      </c>
    </row>
    <row r="18" spans="1:13">
      <c r="B18" t="s">
        <v>35</v>
      </c>
      <c r="C18" t="s">
        <v>36</v>
      </c>
      <c r="D18" t="s">
        <v>37</v>
      </c>
      <c r="E18" t="s">
        <v>37</v>
      </c>
      <c r="F18" t="s">
        <v>36</v>
      </c>
      <c r="G18" t="s">
        <v>37</v>
      </c>
    </row>
    <row r="20" spans="1:13">
      <c r="A20" s="1" t="s">
        <v>38</v>
      </c>
    </row>
    <row r="21" spans="1:13">
      <c r="B21" t="s">
        <v>39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</row>
    <row r="22" spans="1:13">
      <c r="B22" t="s">
        <v>41</v>
      </c>
      <c r="C22" t="s">
        <v>30</v>
      </c>
      <c r="D22" s="9" t="s">
        <v>17</v>
      </c>
      <c r="E22" t="s">
        <v>19</v>
      </c>
      <c r="F22" t="s">
        <v>19</v>
      </c>
      <c r="G22" t="s">
        <v>19</v>
      </c>
    </row>
    <row r="23" spans="1:13">
      <c r="B23" t="s">
        <v>42</v>
      </c>
      <c r="C23" t="s">
        <v>43</v>
      </c>
      <c r="D23" t="s">
        <v>43</v>
      </c>
      <c r="E23" t="s">
        <v>43</v>
      </c>
      <c r="F23" t="s">
        <v>43</v>
      </c>
      <c r="G23" t="s">
        <v>43</v>
      </c>
    </row>
    <row r="24" spans="1:13">
      <c r="B24" t="s">
        <v>44</v>
      </c>
      <c r="C24" s="4" t="s">
        <v>45</v>
      </c>
      <c r="D24" s="4" t="s">
        <v>45</v>
      </c>
      <c r="E24" s="4" t="s">
        <v>46</v>
      </c>
      <c r="F24" s="4" t="s">
        <v>45</v>
      </c>
      <c r="G24" s="4" t="s">
        <v>45</v>
      </c>
      <c r="L24" s="4" t="s">
        <v>47</v>
      </c>
      <c r="M24" s="4" t="s">
        <v>45</v>
      </c>
    </row>
    <row r="25" spans="1:13">
      <c r="B25" t="s">
        <v>48</v>
      </c>
      <c r="C25" t="s">
        <v>49</v>
      </c>
      <c r="D25" t="s">
        <v>50</v>
      </c>
      <c r="E25" t="s">
        <v>51</v>
      </c>
      <c r="F25" t="s">
        <v>50</v>
      </c>
      <c r="G25" t="s">
        <v>50</v>
      </c>
    </row>
    <row r="26" spans="1:13">
      <c r="B26" t="s">
        <v>52</v>
      </c>
      <c r="C26" s="4" t="s">
        <v>53</v>
      </c>
      <c r="D26" s="7">
        <f>AVERAGE(2404/17.67,AVERAGE(514,520,530)/3.74,2436/17.74,AVERAGE(520,526,518)/3.77)</f>
        <v>137.7613108290542</v>
      </c>
      <c r="E26" s="7" t="s">
        <v>54</v>
      </c>
      <c r="F26" s="7">
        <f>AVERAGE(2398.3/17.67,2408.03/17.67,2401.14/17.67,2406.4/17.67,515/3.74,518/3.74,2400/17.74,2410.12/17.74,2402/17.74)</f>
        <v>136.31417027617627</v>
      </c>
      <c r="G26" s="4" t="s">
        <v>55</v>
      </c>
      <c r="L26" s="4" t="s">
        <v>56</v>
      </c>
      <c r="M26" s="4" t="s">
        <v>57</v>
      </c>
    </row>
    <row r="27" spans="1:13">
      <c r="B27" t="s">
        <v>58</v>
      </c>
      <c r="D27" s="7">
        <f>STDEV(2404/17.67,AVERAGE(514,520,530)/3.74,2436/17.74,AVERAGE(520,526,518)/3.77)</f>
        <v>1.4220021621246333</v>
      </c>
      <c r="E27" s="7">
        <f>STDEV(AVERAGE(560,564,562,558,568,560)/3.74,AVERAGE(556,568,560,566,558,574)/3.77,2098/14)</f>
        <v>0.37733054089552548</v>
      </c>
      <c r="F27" s="7">
        <f>STDEV(2398.3/17.67,2408.03/17.67,2401.14/17.67,2406.4/17.67,515/3.74,518/3.74,2400/17.74,2410.12/17.74,2402/17.74)</f>
        <v>1.0812658413212559</v>
      </c>
    </row>
    <row r="28" spans="1:13">
      <c r="B28" t="s">
        <v>59</v>
      </c>
      <c r="C28" s="5"/>
      <c r="D28" s="6">
        <f>D27/D26</f>
        <v>1.0322217127341165E-2</v>
      </c>
      <c r="E28" s="6" t="e">
        <f>E27/E26</f>
        <v>#VALUE!</v>
      </c>
      <c r="F28" s="6">
        <f>F27/F26</f>
        <v>7.932160237857748E-3</v>
      </c>
      <c r="G28" s="5"/>
    </row>
    <row r="30" spans="1:13">
      <c r="A30" s="1" t="s">
        <v>60</v>
      </c>
    </row>
    <row r="31" spans="1:13">
      <c r="B31" t="s">
        <v>61</v>
      </c>
      <c r="C31" s="4" t="s">
        <v>62</v>
      </c>
      <c r="D31" s="4" t="s">
        <v>62</v>
      </c>
      <c r="E31" s="4" t="s">
        <v>62</v>
      </c>
      <c r="F31" s="4" t="s">
        <v>62</v>
      </c>
      <c r="G31" s="4" t="s">
        <v>62</v>
      </c>
    </row>
    <row r="32" spans="1:13">
      <c r="B32" t="s">
        <v>63</v>
      </c>
      <c r="C32" s="4" t="s">
        <v>62</v>
      </c>
      <c r="D32" s="4" t="s">
        <v>62</v>
      </c>
      <c r="E32" s="4" t="s">
        <v>62</v>
      </c>
      <c r="F32" s="4" t="s">
        <v>62</v>
      </c>
      <c r="G32" s="4" t="s">
        <v>62</v>
      </c>
    </row>
    <row r="33" spans="1:7">
      <c r="B33" t="s">
        <v>64</v>
      </c>
      <c r="C33" s="4" t="s">
        <v>62</v>
      </c>
      <c r="D33" s="4" t="s">
        <v>62</v>
      </c>
      <c r="E33" s="4" t="s">
        <v>62</v>
      </c>
      <c r="F33" s="4" t="s">
        <v>62</v>
      </c>
      <c r="G33" s="4" t="s">
        <v>62</v>
      </c>
    </row>
    <row r="34" spans="1:7">
      <c r="B34" t="s">
        <v>65</v>
      </c>
      <c r="C34" s="4" t="s">
        <v>62</v>
      </c>
      <c r="D34" s="4" t="s">
        <v>62</v>
      </c>
      <c r="E34" s="4" t="s">
        <v>62</v>
      </c>
      <c r="F34" s="4" t="s">
        <v>62</v>
      </c>
      <c r="G34" s="4" t="s">
        <v>62</v>
      </c>
    </row>
    <row r="35" spans="1:7">
      <c r="B35" t="s">
        <v>66</v>
      </c>
      <c r="C35" t="s">
        <v>67</v>
      </c>
      <c r="D35" t="s">
        <v>67</v>
      </c>
      <c r="E35" t="s">
        <v>67</v>
      </c>
      <c r="F35" t="s">
        <v>67</v>
      </c>
      <c r="G35" t="s">
        <v>67</v>
      </c>
    </row>
    <row r="37" spans="1:7">
      <c r="A37" t="s">
        <v>68</v>
      </c>
    </row>
    <row r="38" spans="1:7">
      <c r="B38" t="s">
        <v>69</v>
      </c>
      <c r="C38">
        <v>198</v>
      </c>
      <c r="D38">
        <v>129</v>
      </c>
      <c r="E38">
        <v>149</v>
      </c>
      <c r="F38">
        <v>151</v>
      </c>
      <c r="G38">
        <v>124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68B755ED85344B160F78AD4D5ED3D" ma:contentTypeVersion="12" ma:contentTypeDescription="Create a new document." ma:contentTypeScope="" ma:versionID="51f138a00d8b7d023a61f6fbf03e74a0">
  <xsd:schema xmlns:xsd="http://www.w3.org/2001/XMLSchema" xmlns:xs="http://www.w3.org/2001/XMLSchema" xmlns:p="http://schemas.microsoft.com/office/2006/metadata/properties" xmlns:ns2="024fb3ba-2b26-4697-a34f-76277c939f57" xmlns:ns3="559ad212-c412-4c63-bcb6-7afa49708b0a" targetNamespace="http://schemas.microsoft.com/office/2006/metadata/properties" ma:root="true" ma:fieldsID="34078f2c888b11e0999b543fc92db411" ns2:_="" ns3:_="">
    <xsd:import namespace="024fb3ba-2b26-4697-a34f-76277c939f57"/>
    <xsd:import namespace="559ad212-c412-4c63-bcb6-7afa49708b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fb3ba-2b26-4697-a34f-76277c939f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ad212-c412-4c63-bcb6-7afa49708b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CF14A3-A14C-4D17-9C7E-97B1A540F733}"/>
</file>

<file path=customXml/itemProps2.xml><?xml version="1.0" encoding="utf-8"?>
<ds:datastoreItem xmlns:ds="http://schemas.openxmlformats.org/officeDocument/2006/customXml" ds:itemID="{F82D7AAD-A651-45BB-96BD-534B6F091A53}"/>
</file>

<file path=customXml/itemProps3.xml><?xml version="1.0" encoding="utf-8"?>
<ds:datastoreItem xmlns:ds="http://schemas.openxmlformats.org/officeDocument/2006/customXml" ds:itemID="{9F5F53C0-CF25-499F-B67D-82465EF320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Karim Sadki</cp:lastModifiedBy>
  <cp:revision/>
  <dcterms:created xsi:type="dcterms:W3CDTF">2021-06-15T14:10:34Z</dcterms:created>
  <dcterms:modified xsi:type="dcterms:W3CDTF">2021-09-23T15:43:54Z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0x01010010468B755ED85344B160F78AD4D5ED3D</vt:lpwstr>
  </property>
</Properties>
</file>