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Y:\Leighton\MSc\CS6242 - Data &amp; Visual Analytics\project\code\Nosleep-Recommender-System\sentiment_analysis_nltk\"/>
    </mc:Choice>
  </mc:AlternateContent>
  <xr:revisionPtr revIDLastSave="0" documentId="13_ncr:1_{1A86D927-5B8E-4BDF-AC14-DBFF4E1FB247}" xr6:coauthVersionLast="45" xr6:coauthVersionMax="45" xr10:uidLastSave="{00000000-0000-0000-0000-000000000000}"/>
  <bookViews>
    <workbookView xWindow="-120" yWindow="-120" windowWidth="38640" windowHeight="21240" activeTab="3" xr2:uid="{00000000-000D-0000-FFFF-FFFF00000000}"/>
  </bookViews>
  <sheets>
    <sheet name="pivot" sheetId="3" r:id="rId1"/>
    <sheet name="predictions" sheetId="1" r:id="rId2"/>
    <sheet name="confusion_matrix" sheetId="2" r:id="rId3"/>
    <sheet name="Formula" sheetId="4" r:id="rId4"/>
  </sheets>
  <definedNames>
    <definedName name="_xlnm._FilterDatabase" localSheetId="1" hidden="1">predictions!$A$1:$T$101</definedName>
  </definedNames>
  <calcPr calcId="191029"/>
  <pivotCaches>
    <pivotCache cacheId="19" r:id="rId5"/>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0" i="4" l="1"/>
  <c r="K19" i="4"/>
  <c r="K18" i="4"/>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2" i="1"/>
  <c r="O3" i="1"/>
  <c r="O4" i="1"/>
  <c r="O5" i="1"/>
  <c r="O6" i="1"/>
  <c r="T6" i="1" s="1"/>
  <c r="O7" i="1"/>
  <c r="R7" i="1" s="1"/>
  <c r="O8" i="1"/>
  <c r="R8" i="1" s="1"/>
  <c r="O9" i="1"/>
  <c r="O10" i="1"/>
  <c r="R10" i="1" s="1"/>
  <c r="O11" i="1"/>
  <c r="O12" i="1"/>
  <c r="O13" i="1"/>
  <c r="O14" i="1"/>
  <c r="O15" i="1"/>
  <c r="O16" i="1"/>
  <c r="O17" i="1"/>
  <c r="O18" i="1"/>
  <c r="T18" i="1" s="1"/>
  <c r="O19" i="1"/>
  <c r="R19" i="1" s="1"/>
  <c r="O20" i="1"/>
  <c r="R20" i="1" s="1"/>
  <c r="O21" i="1"/>
  <c r="O22" i="1"/>
  <c r="R22" i="1" s="1"/>
  <c r="O23" i="1"/>
  <c r="O24" i="1"/>
  <c r="O25" i="1"/>
  <c r="O26" i="1"/>
  <c r="O27" i="1"/>
  <c r="O28" i="1"/>
  <c r="O29" i="1"/>
  <c r="O30" i="1"/>
  <c r="T30" i="1" s="1"/>
  <c r="O31" i="1"/>
  <c r="R31" i="1" s="1"/>
  <c r="O32" i="1"/>
  <c r="R32" i="1" s="1"/>
  <c r="O33" i="1"/>
  <c r="O34" i="1"/>
  <c r="R34" i="1" s="1"/>
  <c r="O35" i="1"/>
  <c r="O36" i="1"/>
  <c r="O37" i="1"/>
  <c r="O38" i="1"/>
  <c r="O39" i="1"/>
  <c r="O40" i="1"/>
  <c r="O41" i="1"/>
  <c r="O42" i="1"/>
  <c r="T42" i="1" s="1"/>
  <c r="O43" i="1"/>
  <c r="R43" i="1" s="1"/>
  <c r="O44" i="1"/>
  <c r="R44" i="1" s="1"/>
  <c r="O45" i="1"/>
  <c r="O46" i="1"/>
  <c r="R46" i="1" s="1"/>
  <c r="O47" i="1"/>
  <c r="O48" i="1"/>
  <c r="O49" i="1"/>
  <c r="O50" i="1"/>
  <c r="O51" i="1"/>
  <c r="O52" i="1"/>
  <c r="O53" i="1"/>
  <c r="O54" i="1"/>
  <c r="T54" i="1" s="1"/>
  <c r="O55" i="1"/>
  <c r="R55" i="1" s="1"/>
  <c r="O56" i="1"/>
  <c r="R56" i="1" s="1"/>
  <c r="O57" i="1"/>
  <c r="O58" i="1"/>
  <c r="R58" i="1" s="1"/>
  <c r="O59" i="1"/>
  <c r="O60" i="1"/>
  <c r="O61" i="1"/>
  <c r="O62" i="1"/>
  <c r="O63" i="1"/>
  <c r="O64" i="1"/>
  <c r="O65" i="1"/>
  <c r="O66" i="1"/>
  <c r="T66" i="1" s="1"/>
  <c r="O67" i="1"/>
  <c r="R67" i="1" s="1"/>
  <c r="O68" i="1"/>
  <c r="R68" i="1" s="1"/>
  <c r="O69" i="1"/>
  <c r="O70" i="1"/>
  <c r="R70" i="1" s="1"/>
  <c r="O71" i="1"/>
  <c r="O72" i="1"/>
  <c r="O73" i="1"/>
  <c r="O74" i="1"/>
  <c r="O75" i="1"/>
  <c r="O76" i="1"/>
  <c r="O77" i="1"/>
  <c r="O78" i="1"/>
  <c r="T78" i="1" s="1"/>
  <c r="O79" i="1"/>
  <c r="R79" i="1" s="1"/>
  <c r="O80" i="1"/>
  <c r="R80" i="1" s="1"/>
  <c r="O81" i="1"/>
  <c r="O82" i="1"/>
  <c r="R82" i="1" s="1"/>
  <c r="O83" i="1"/>
  <c r="O84" i="1"/>
  <c r="O85" i="1"/>
  <c r="O86" i="1"/>
  <c r="O87" i="1"/>
  <c r="O88" i="1"/>
  <c r="O89" i="1"/>
  <c r="O90" i="1"/>
  <c r="T90" i="1" s="1"/>
  <c r="O91" i="1"/>
  <c r="R91" i="1" s="1"/>
  <c r="O92" i="1"/>
  <c r="R92" i="1" s="1"/>
  <c r="O93" i="1"/>
  <c r="O94" i="1"/>
  <c r="R94" i="1" s="1"/>
  <c r="O95" i="1"/>
  <c r="O96" i="1"/>
  <c r="O97" i="1"/>
  <c r="O98" i="1"/>
  <c r="O99" i="1"/>
  <c r="O100" i="1"/>
  <c r="O101" i="1"/>
  <c r="O2" i="1"/>
  <c r="T2" i="1" s="1"/>
  <c r="C4" i="2"/>
  <c r="B4" i="2"/>
  <c r="C3" i="2"/>
  <c r="B3" i="2"/>
  <c r="Q81" i="1" l="1"/>
  <c r="Q45" i="1"/>
  <c r="Q33" i="1"/>
  <c r="Q9" i="1"/>
  <c r="R98" i="1"/>
  <c r="S97" i="1"/>
  <c r="S61" i="1"/>
  <c r="S49" i="1"/>
  <c r="S37" i="1"/>
  <c r="S25" i="1"/>
  <c r="S13" i="1"/>
  <c r="S73" i="1"/>
  <c r="S85" i="1"/>
  <c r="S86" i="1"/>
  <c r="S74" i="1"/>
  <c r="S62" i="1"/>
  <c r="R50" i="1"/>
  <c r="S38" i="1"/>
  <c r="S26" i="1"/>
  <c r="S14" i="1"/>
  <c r="S100" i="1"/>
  <c r="S88" i="1"/>
  <c r="S76" i="1"/>
  <c r="S64" i="1"/>
  <c r="S52" i="1"/>
  <c r="S40" i="1"/>
  <c r="S28" i="1"/>
  <c r="S16" i="1"/>
  <c r="S4" i="1"/>
  <c r="T93" i="1"/>
  <c r="Q69" i="1"/>
  <c r="T82" i="1"/>
  <c r="Q32" i="1"/>
  <c r="T9" i="1"/>
  <c r="T92" i="1"/>
  <c r="T99" i="1"/>
  <c r="T87" i="1"/>
  <c r="T75" i="1"/>
  <c r="T63" i="1"/>
  <c r="T51" i="1"/>
  <c r="T39" i="1"/>
  <c r="T27" i="1"/>
  <c r="T15" i="1"/>
  <c r="T3" i="1"/>
  <c r="T69" i="1"/>
  <c r="T58" i="1"/>
  <c r="T20" i="1"/>
  <c r="S101" i="1"/>
  <c r="S89" i="1"/>
  <c r="S77" i="1"/>
  <c r="S65" i="1"/>
  <c r="S53" i="1"/>
  <c r="S41" i="1"/>
  <c r="S29" i="1"/>
  <c r="S17" i="1"/>
  <c r="S5" i="1"/>
  <c r="T56" i="1"/>
  <c r="S96" i="1"/>
  <c r="S72" i="1"/>
  <c r="S48" i="1"/>
  <c r="S36" i="1"/>
  <c r="S12" i="1"/>
  <c r="T45" i="1"/>
  <c r="T44" i="1"/>
  <c r="T34" i="1"/>
  <c r="S84" i="1"/>
  <c r="S60" i="1"/>
  <c r="S24" i="1"/>
  <c r="T81" i="1"/>
  <c r="T33" i="1"/>
  <c r="Q68" i="1"/>
  <c r="T22" i="1"/>
  <c r="S71" i="1"/>
  <c r="S47" i="1"/>
  <c r="S11" i="1"/>
  <c r="Q67" i="1"/>
  <c r="Q31" i="1"/>
  <c r="Q94" i="1"/>
  <c r="Q58" i="1"/>
  <c r="Q22" i="1"/>
  <c r="S83" i="1"/>
  <c r="S35" i="1"/>
  <c r="R93" i="1"/>
  <c r="R81" i="1"/>
  <c r="R69" i="1"/>
  <c r="R57" i="1"/>
  <c r="R45" i="1"/>
  <c r="R33" i="1"/>
  <c r="R21" i="1"/>
  <c r="R9" i="1"/>
  <c r="Q93" i="1"/>
  <c r="Q57" i="1"/>
  <c r="Q21" i="1"/>
  <c r="T80" i="1"/>
  <c r="T32" i="1"/>
  <c r="S95" i="1"/>
  <c r="S59" i="1"/>
  <c r="S23" i="1"/>
  <c r="Q92" i="1"/>
  <c r="Q56" i="1"/>
  <c r="Q20" i="1"/>
  <c r="T70" i="1"/>
  <c r="T31" i="1"/>
  <c r="Q91" i="1"/>
  <c r="Q55" i="1"/>
  <c r="Q19" i="1"/>
  <c r="Q82" i="1"/>
  <c r="Q46" i="1"/>
  <c r="Q10" i="1"/>
  <c r="T68" i="1"/>
  <c r="T21" i="1"/>
  <c r="T101" i="1"/>
  <c r="T89" i="1"/>
  <c r="Q77" i="1"/>
  <c r="T65" i="1"/>
  <c r="T53" i="1"/>
  <c r="Q41" i="1"/>
  <c r="T29" i="1"/>
  <c r="T17" i="1"/>
  <c r="T5" i="1"/>
  <c r="T100" i="1"/>
  <c r="T88" i="1"/>
  <c r="T76" i="1"/>
  <c r="T64" i="1"/>
  <c r="T52" i="1"/>
  <c r="T40" i="1"/>
  <c r="T28" i="1"/>
  <c r="T16" i="1"/>
  <c r="T4" i="1"/>
  <c r="S92" i="1"/>
  <c r="S80" i="1"/>
  <c r="S68" i="1"/>
  <c r="S56" i="1"/>
  <c r="S44" i="1"/>
  <c r="S32" i="1"/>
  <c r="S20" i="1"/>
  <c r="S8" i="1"/>
  <c r="Q80" i="1"/>
  <c r="Q44" i="1"/>
  <c r="Q8" i="1"/>
  <c r="T57" i="1"/>
  <c r="T19" i="1"/>
  <c r="S91" i="1"/>
  <c r="T79" i="1"/>
  <c r="S67" i="1"/>
  <c r="T55" i="1"/>
  <c r="S43" i="1"/>
  <c r="S31" i="1"/>
  <c r="S19" i="1"/>
  <c r="S7" i="1"/>
  <c r="Q79" i="1"/>
  <c r="Q43" i="1"/>
  <c r="Q7" i="1"/>
  <c r="Q2" i="1"/>
  <c r="Q90" i="1"/>
  <c r="Q78" i="1"/>
  <c r="Q66" i="1"/>
  <c r="S54" i="1"/>
  <c r="S42" i="1"/>
  <c r="S30" i="1"/>
  <c r="Q18" i="1"/>
  <c r="Q6" i="1"/>
  <c r="Q70" i="1"/>
  <c r="Q34" i="1"/>
  <c r="T94" i="1"/>
  <c r="T46" i="1"/>
  <c r="T8" i="1"/>
  <c r="T7" i="1"/>
  <c r="R86" i="1"/>
  <c r="S90" i="1"/>
  <c r="R83" i="1"/>
  <c r="R59" i="1"/>
  <c r="R23" i="1"/>
  <c r="S87" i="1"/>
  <c r="S51" i="1"/>
  <c r="S15" i="1"/>
  <c r="T91" i="1"/>
  <c r="T67" i="1"/>
  <c r="T43" i="1"/>
  <c r="Q54" i="1"/>
  <c r="S98" i="1"/>
  <c r="Q86" i="1"/>
  <c r="Q62" i="1"/>
  <c r="Q50" i="1"/>
  <c r="Q38" i="1"/>
  <c r="Q26" i="1"/>
  <c r="Q14" i="1"/>
  <c r="R2" i="1"/>
  <c r="R90" i="1"/>
  <c r="R78" i="1"/>
  <c r="R66" i="1"/>
  <c r="R54" i="1"/>
  <c r="R42" i="1"/>
  <c r="R30" i="1"/>
  <c r="R18" i="1"/>
  <c r="R6" i="1"/>
  <c r="S94" i="1"/>
  <c r="S82" i="1"/>
  <c r="S70" i="1"/>
  <c r="S58" i="1"/>
  <c r="S46" i="1"/>
  <c r="S34" i="1"/>
  <c r="S22" i="1"/>
  <c r="S10" i="1"/>
  <c r="T98" i="1"/>
  <c r="T86" i="1"/>
  <c r="T74" i="1"/>
  <c r="T62" i="1"/>
  <c r="T50" i="1"/>
  <c r="T38" i="1"/>
  <c r="T26" i="1"/>
  <c r="T14" i="1"/>
  <c r="Q42" i="1"/>
  <c r="Q74" i="1"/>
  <c r="Q97" i="1"/>
  <c r="Q85" i="1"/>
  <c r="Q73" i="1"/>
  <c r="Q61" i="1"/>
  <c r="Q49" i="1"/>
  <c r="Q37" i="1"/>
  <c r="Q25" i="1"/>
  <c r="Q13" i="1"/>
  <c r="R101" i="1"/>
  <c r="R89" i="1"/>
  <c r="R77" i="1"/>
  <c r="R65" i="1"/>
  <c r="R53" i="1"/>
  <c r="R41" i="1"/>
  <c r="R29" i="1"/>
  <c r="R17" i="1"/>
  <c r="R5" i="1"/>
  <c r="S93" i="1"/>
  <c r="S81" i="1"/>
  <c r="S69" i="1"/>
  <c r="S57" i="1"/>
  <c r="S45" i="1"/>
  <c r="S33" i="1"/>
  <c r="S21" i="1"/>
  <c r="S9" i="1"/>
  <c r="T97" i="1"/>
  <c r="T85" i="1"/>
  <c r="T73" i="1"/>
  <c r="T61" i="1"/>
  <c r="T49" i="1"/>
  <c r="T37" i="1"/>
  <c r="T25" i="1"/>
  <c r="T13" i="1"/>
  <c r="Q30" i="1"/>
  <c r="S50" i="1"/>
  <c r="Q98" i="1"/>
  <c r="Q96" i="1"/>
  <c r="Q84" i="1"/>
  <c r="Q72" i="1"/>
  <c r="Q60" i="1"/>
  <c r="Q48" i="1"/>
  <c r="Q36" i="1"/>
  <c r="Q24" i="1"/>
  <c r="Q12" i="1"/>
  <c r="R100" i="1"/>
  <c r="R88" i="1"/>
  <c r="R76" i="1"/>
  <c r="R64" i="1"/>
  <c r="R52" i="1"/>
  <c r="R40" i="1"/>
  <c r="R28" i="1"/>
  <c r="R16" i="1"/>
  <c r="R4" i="1"/>
  <c r="T96" i="1"/>
  <c r="T84" i="1"/>
  <c r="T72" i="1"/>
  <c r="T60" i="1"/>
  <c r="T48" i="1"/>
  <c r="T36" i="1"/>
  <c r="T24" i="1"/>
  <c r="T12" i="1"/>
  <c r="R74" i="1"/>
  <c r="R26" i="1"/>
  <c r="S78" i="1"/>
  <c r="R96" i="1"/>
  <c r="R60" i="1"/>
  <c r="R24" i="1"/>
  <c r="Q95" i="1"/>
  <c r="Q83" i="1"/>
  <c r="Q71" i="1"/>
  <c r="Q59" i="1"/>
  <c r="Q47" i="1"/>
  <c r="Q35" i="1"/>
  <c r="Q23" i="1"/>
  <c r="Q11" i="1"/>
  <c r="R99" i="1"/>
  <c r="R87" i="1"/>
  <c r="R75" i="1"/>
  <c r="R63" i="1"/>
  <c r="R51" i="1"/>
  <c r="R39" i="1"/>
  <c r="R27" i="1"/>
  <c r="R15" i="1"/>
  <c r="R3" i="1"/>
  <c r="S79" i="1"/>
  <c r="S55" i="1"/>
  <c r="T95" i="1"/>
  <c r="T83" i="1"/>
  <c r="T71" i="1"/>
  <c r="T59" i="1"/>
  <c r="T47" i="1"/>
  <c r="T35" i="1"/>
  <c r="T23" i="1"/>
  <c r="T11" i="1"/>
  <c r="T10" i="1"/>
  <c r="R62" i="1"/>
  <c r="R38" i="1"/>
  <c r="S2" i="1"/>
  <c r="S66" i="1"/>
  <c r="S18" i="1"/>
  <c r="R97" i="1"/>
  <c r="R85" i="1"/>
  <c r="R73" i="1"/>
  <c r="R61" i="1"/>
  <c r="R49" i="1"/>
  <c r="R37" i="1"/>
  <c r="R25" i="1"/>
  <c r="R13" i="1"/>
  <c r="R14" i="1"/>
  <c r="R84" i="1"/>
  <c r="R48" i="1"/>
  <c r="R36" i="1"/>
  <c r="R12" i="1"/>
  <c r="S6" i="1"/>
  <c r="R72" i="1"/>
  <c r="Q101" i="1"/>
  <c r="Q89" i="1"/>
  <c r="Q65" i="1"/>
  <c r="Q53" i="1"/>
  <c r="Q29" i="1"/>
  <c r="Q5" i="1"/>
  <c r="T77" i="1"/>
  <c r="T41" i="1"/>
  <c r="Q100" i="1"/>
  <c r="Q88" i="1"/>
  <c r="Q76" i="1"/>
  <c r="Q64" i="1"/>
  <c r="Q52" i="1"/>
  <c r="Q40" i="1"/>
  <c r="Q28" i="1"/>
  <c r="Q16" i="1"/>
  <c r="Q4" i="1"/>
  <c r="R95" i="1"/>
  <c r="R71" i="1"/>
  <c r="R47" i="1"/>
  <c r="R35" i="1"/>
  <c r="R11" i="1"/>
  <c r="S99" i="1"/>
  <c r="S75" i="1"/>
  <c r="S63" i="1"/>
  <c r="S39" i="1"/>
  <c r="S27" i="1"/>
  <c r="S3" i="1"/>
  <c r="Q17" i="1"/>
  <c r="Q99" i="1"/>
  <c r="Q87" i="1"/>
  <c r="Q75" i="1"/>
  <c r="Q63" i="1"/>
  <c r="Q51" i="1"/>
  <c r="Q39" i="1"/>
  <c r="Q27" i="1"/>
  <c r="Q15" i="1"/>
  <c r="Q3" i="1"/>
  <c r="C9" i="2"/>
  <c r="C8" i="2"/>
</calcChain>
</file>

<file path=xl/sharedStrings.xml><?xml version="1.0" encoding="utf-8"?>
<sst xmlns="http://schemas.openxmlformats.org/spreadsheetml/2006/main" count="889" uniqueCount="793">
  <si>
    <t>link_id</t>
  </si>
  <si>
    <t>sortKey</t>
  </si>
  <si>
    <t>score</t>
  </si>
  <si>
    <t>permalink</t>
  </si>
  <si>
    <t>author_fullname</t>
  </si>
  <si>
    <t>id</t>
  </si>
  <si>
    <t>storyId</t>
  </si>
  <si>
    <t>author</t>
  </si>
  <si>
    <t>parent_id</t>
  </si>
  <si>
    <t>body</t>
  </si>
  <si>
    <t>sentiment</t>
  </si>
  <si>
    <t>prediction</t>
  </si>
  <si>
    <t>true_positives</t>
  </si>
  <si>
    <t>true_negatives</t>
  </si>
  <si>
    <t>false_positives</t>
  </si>
  <si>
    <t>false_negatives</t>
  </si>
  <si>
    <t>TRUE POS</t>
  </si>
  <si>
    <t>TRUE NEG</t>
  </si>
  <si>
    <t>FALSE POS</t>
  </si>
  <si>
    <t>FALSE NEG</t>
  </si>
  <si>
    <t>ACCURACY</t>
  </si>
  <si>
    <t>Y</t>
  </si>
  <si>
    <t>Count of true_positives</t>
  </si>
  <si>
    <t>Count of true_negatives</t>
  </si>
  <si>
    <t>Count of false_positives</t>
  </si>
  <si>
    <t>Count of false_negatives</t>
  </si>
  <si>
    <t>t2_140rm3</t>
  </si>
  <si>
    <t>SuzeV2</t>
  </si>
  <si>
    <t>t3_emvzsy</t>
  </si>
  <si>
    <t>emvzsy</t>
  </si>
  <si>
    <t>t2_3jjbxvfb</t>
  </si>
  <si>
    <t>fainting--goat</t>
  </si>
  <si>
    <t>t3_c6j9rp</t>
  </si>
  <si>
    <t>c6j9rp</t>
  </si>
  <si>
    <t>t3_dxuqwq</t>
  </si>
  <si>
    <t>dxuqwq</t>
  </si>
  <si>
    <t>COMMENTS</t>
  </si>
  <si>
    <t>PREDICTION</t>
  </si>
  <si>
    <t>RECALL</t>
  </si>
  <si>
    <t>sentiment_5s</t>
  </si>
  <si>
    <t>prediction_5s</t>
  </si>
  <si>
    <t>normalized_prediction</t>
  </si>
  <si>
    <t>normalized_sent</t>
  </si>
  <si>
    <t>t3_bh97gl</t>
  </si>
  <si>
    <t>/r/nosleep/comments/bh97gl/i_found_a_knife_in_my_roof/els9rgo/</t>
  </si>
  <si>
    <t>t2_xwcx5ra</t>
  </si>
  <si>
    <t>els9rgo</t>
  </si>
  <si>
    <t>bh97gl</t>
  </si>
  <si>
    <t>1312cake20</t>
  </si>
  <si>
    <t>I hope there's a part 2, I want to know more!</t>
  </si>
  <si>
    <t>t3_e6mc95</t>
  </si>
  <si>
    <t>/r/nosleep/comments/e6mc95/seven_years_ago_i_made_a_bargain_with_a_demon_now/f9sid05/</t>
  </si>
  <si>
    <t>t2_149lryjr</t>
  </si>
  <si>
    <t>f9sid05</t>
  </si>
  <si>
    <t>e6mc95</t>
  </si>
  <si>
    <t>Linzaelia</t>
  </si>
  <si>
    <t>Try to track down a cult similar to the one who abducted you. Maybe you can save an innocent kid yourself?</t>
  </si>
  <si>
    <t>t3_dfs0uf</t>
  </si>
  <si>
    <t>/r/nosleep/comments/dfs0uf/how_to_survive_camping_my_brother_is_not_my/f37l11t/</t>
  </si>
  <si>
    <t>f37l11t</t>
  </si>
  <si>
    <t>dfs0uf</t>
  </si>
  <si>
    <t>t1_f37ij1s</t>
  </si>
  <si>
    <t>...yeah, so... that's one of the more unpleasant stories.  I'm gonna need a lot of whiskey before I'll be ready to write that one out.  I'll see if I can work up the nerve, maybe after Halloween is out of the way.</t>
  </si>
  <si>
    <t>t3_ck9m6p</t>
  </si>
  <si>
    <t>/r/nosleep/comments/ck9m6p/my_girlfriends_first_heroin_injection_was_cut/eytwj7f/</t>
  </si>
  <si>
    <t>t2_ni6p3</t>
  </si>
  <si>
    <t>eytwj7f</t>
  </si>
  <si>
    <t>ck9m6p</t>
  </si>
  <si>
    <t>dolphinschick21</t>
  </si>
  <si>
    <t>t1_eytsm8f</t>
  </si>
  <si>
    <t>Thank you. I've had some good clean time before (1+years - and it was the worst feeling when I fell off) thanks to the subs. I'd probably be back on them if I had reliable transportation ATM, still working on that one. I know it's just an excuse, but my dad drilled into me that if you're gonna do something, you should do it right the first time, or else you're just wasting your time. Normally, that would be a good sentiment, but it's a hindrance in this case.</t>
  </si>
  <si>
    <t>t3_ex8v9z</t>
  </si>
  <si>
    <t>/r/nosleep/comments/ex8v9z/what_is_this_creature_scratching_at_my_door/fg6vyu3/</t>
  </si>
  <si>
    <t>t2_5hatxcdl</t>
  </si>
  <si>
    <t>fg6vyu3</t>
  </si>
  <si>
    <t>ex8v9z</t>
  </si>
  <si>
    <t>unseenhost</t>
  </si>
  <si>
    <t>since it can hear you, ask what it wants, why it wants to be let in. Since it speaks English you might get some answers</t>
  </si>
  <si>
    <t>t3_ejqgdy</t>
  </si>
  <si>
    <t>/r/nosleep/comments/ejqgdy/new_orleans_and_the_dauphine_orleans/fd10ep1/</t>
  </si>
  <si>
    <t>t2_o1rhbcm</t>
  </si>
  <si>
    <t>fd10ep1</t>
  </si>
  <si>
    <t>ejqgdy</t>
  </si>
  <si>
    <t>i_like_cheese_fries</t>
  </si>
  <si>
    <t>I'm also in Southeast Texas! I've been wanting to spend a weekend in New Orleans for years, but it just hasn't happened yet. But I definitely hope to come away with some good stories.</t>
  </si>
  <si>
    <t>t3_d3a99l</t>
  </si>
  <si>
    <t>/r/nosleep/comments/d3a99l/something_in_the_sea_keeps_leaving_lures_to_catch/f033fad/</t>
  </si>
  <si>
    <t>t2_iuu4a</t>
  </si>
  <si>
    <t>f033fad</t>
  </si>
  <si>
    <t>d3a99l</t>
  </si>
  <si>
    <t>crlcan81</t>
  </si>
  <si>
    <t>If you're going to touch it with anything I'd try some kind of lighter and hair spray. Burn that wet sea weed mimic if it's going to try and get your dead wife as the latest lure.</t>
  </si>
  <si>
    <t>t3_cx4mln</t>
  </si>
  <si>
    <t>/r/nosleep/comments/cx4mln/final_update_my_daughter_was_stuck_inside_a_wall/eyitdbe/</t>
  </si>
  <si>
    <t>t2_c4pqqr2</t>
  </si>
  <si>
    <t>eyitdbe</t>
  </si>
  <si>
    <t>cx4mln</t>
  </si>
  <si>
    <t>MintChocolateCake</t>
  </si>
  <si>
    <t>t1_eyik6wd</t>
  </si>
  <si>
    <t>She has to kill Marcy too. Marcy is most likely infected as well.</t>
  </si>
  <si>
    <t>t3_eoi1rl</t>
  </si>
  <si>
    <t>/r/nosleep/comments/eoi1rl/my_local_theater_recently_screened_a_film_called/fg7joj8/</t>
  </si>
  <si>
    <t>t2_dz9mj</t>
  </si>
  <si>
    <t>fg7joj8</t>
  </si>
  <si>
    <t>eoi1rl</t>
  </si>
  <si>
    <t>magiccaster619</t>
  </si>
  <si>
    <t>Playing DbD aren't wr?</t>
  </si>
  <si>
    <t>t3_bd4e1o</t>
  </si>
  <si>
    <t>/r/nosleep/comments/bd4e1o/crunch/ekzcspl/</t>
  </si>
  <si>
    <t>t2_2zksa317</t>
  </si>
  <si>
    <t>ekzcspl</t>
  </si>
  <si>
    <t>bd4e1o</t>
  </si>
  <si>
    <t>Whyme127</t>
  </si>
  <si>
    <t>t1_ekwkqqf</t>
  </si>
  <si>
    <t>I think the pill is like hulicigenic (i know for positive that isn't spelled right but idk) and everyone uses them and it makes everything look happy but this dude is off of them and the headache is probably withdrawal symptoms. Again i have no clue just maybe this is what happened</t>
  </si>
  <si>
    <t>/r/nosleep/comments/c6j9rp/my_sons_camera_monitor_alerted_in_the_middle_of/es9qs3x/</t>
  </si>
  <si>
    <t>t2_yx6oz</t>
  </si>
  <si>
    <t>es9qs3x</t>
  </si>
  <si>
    <t>canstaff</t>
  </si>
  <si>
    <t>t1_es9alc4</t>
  </si>
  <si>
    <t>What do you mean part of the story? This is real. It really happened.</t>
  </si>
  <si>
    <t>t3_binvc7</t>
  </si>
  <si>
    <t>/r/nosleep/comments/binvc7/the_park/em2tknr/</t>
  </si>
  <si>
    <t>t2_7wxbilv</t>
  </si>
  <si>
    <t>em2tknr</t>
  </si>
  <si>
    <t>binvc7</t>
  </si>
  <si>
    <t>kbsb0830</t>
  </si>
  <si>
    <t>Cant wait to read it</t>
  </si>
  <si>
    <t>t3_djqnz8</t>
  </si>
  <si>
    <t>/r/nosleep/comments/djqnz8/im_farmer_ray_and_today_i_had_to_figure_out_how/f47r11w/</t>
  </si>
  <si>
    <t>t2_2v4dufae</t>
  </si>
  <si>
    <t>f47r11w</t>
  </si>
  <si>
    <t>djqnz8</t>
  </si>
  <si>
    <t>julieb202</t>
  </si>
  <si>
    <t>Oh Farmer Ray! What a fantastic person you are! I can't wait to hear more about your incredible life and family. I hope the Sheriff realises you just saved his life. Poor Greta.</t>
  </si>
  <si>
    <t>t3_d453sp</t>
  </si>
  <si>
    <t>/r/nosleep/comments/d453sp/i_got_paid_20k_to_test_a_video_game_and_now/f08et8k/</t>
  </si>
  <si>
    <t>t2_2qxsx33d</t>
  </si>
  <si>
    <t>f08et8k</t>
  </si>
  <si>
    <t>d453sp</t>
  </si>
  <si>
    <t>ProfKlekowskii</t>
  </si>
  <si>
    <t>t1_f08b8uz</t>
  </si>
  <si>
    <t>Physical contact is not my forte, but thanks for the offer I guess.</t>
  </si>
  <si>
    <t>t3_agc3we</t>
  </si>
  <si>
    <t>/r/nosleep/comments/agc3we/im_a_therapist_and_my_patients_are_accusing_each/ee5sdln/</t>
  </si>
  <si>
    <t>t2_gc3dbnn</t>
  </si>
  <si>
    <t>ee5sdln</t>
  </si>
  <si>
    <t>agc3we</t>
  </si>
  <si>
    <t>thesonofhadesssss</t>
  </si>
  <si>
    <t>t1_ee5sclg</t>
  </si>
  <si>
    <t>Oh i missed that, thank you!!</t>
  </si>
  <si>
    <t>t3_cnvefb</t>
  </si>
  <si>
    <t>/r/nosleep/comments/cnvefb/i_asked_my_girlfriend_to_lose_weight/ewg0c3w/</t>
  </si>
  <si>
    <t>t2_zowdz</t>
  </si>
  <si>
    <t>ewg0c3w</t>
  </si>
  <si>
    <t>cnvefb</t>
  </si>
  <si>
    <t>PandeanPanic</t>
  </si>
  <si>
    <t>Been struggling with an ED for years. Recently lost around 10 pounds because behaviors and all. Shit like this hits me hard. I can't say I never thought of taking a knife to my own stomach and cutting off the fat...</t>
  </si>
  <si>
    <t>t3_d2pofm</t>
  </si>
  <si>
    <t>/r/nosleep/comments/d2pofm/theres_a_man_in_the_babys_room/f01zrc5/</t>
  </si>
  <si>
    <t>t2_fuz9q</t>
  </si>
  <si>
    <t>f01zrc5</t>
  </si>
  <si>
    <t>d2pofm</t>
  </si>
  <si>
    <t>CantGraspTheConcept</t>
  </si>
  <si>
    <t>t1_ezy1v10</t>
  </si>
  <si>
    <t>I mean... It's because these stories are all fake... Right?
I thought that was the point of this sub? Aren't they all just stories?</t>
  </si>
  <si>
    <t>t3_b5girk</t>
  </si>
  <si>
    <t>/r/nosleep/comments/b5girk/i_know_what_you_did_yesterday_im_not_afraid_to/ejewee3/</t>
  </si>
  <si>
    <t>t2_2oq8krhz</t>
  </si>
  <si>
    <t>ejewee3</t>
  </si>
  <si>
    <t>b5girk</t>
  </si>
  <si>
    <t>Zom_BEat_or_BEa10</t>
  </si>
  <si>
    <t>t1_ejetzof</t>
  </si>
  <si>
    <t>Gabe is keeping the girls in the basement. OP took her sister upstairs to the 1st floor and pushed her out the window so she could escape.</t>
  </si>
  <si>
    <t>t3_c9n46v</t>
  </si>
  <si>
    <t>/r/nosleep/comments/c9n46v/im_a_manager_at_a_chuck_e_cheese_restaurant_part_8/et18mmh/</t>
  </si>
  <si>
    <t>t2_107jzx</t>
  </si>
  <si>
    <t>et18mmh</t>
  </si>
  <si>
    <t>c9n46v</t>
  </si>
  <si>
    <t>Khronex</t>
  </si>
  <si>
    <t>t1_et08ybw</t>
  </si>
  <si>
    <t>Have you tried throwing Holy Water at anything inside the building? These seem to be some kind of demons, so Holy Water should work. Also try to bring a priest/exorcist to help you.</t>
  </si>
  <si>
    <t>t3_bls5lo</t>
  </si>
  <si>
    <t>/r/nosleep/comments/bls5lo/dont_let_them_in/ems7mx1/</t>
  </si>
  <si>
    <t>t2_aue9j</t>
  </si>
  <si>
    <t>ems7mx1</t>
  </si>
  <si>
    <t>bls5lo</t>
  </si>
  <si>
    <t>p3pinomarino</t>
  </si>
  <si>
    <t>This is one of the best stories I have read in a while, you are a very talented writer, I whish someday have at least half your talent :)
&amp;amp;#x200B;
Congrats!</t>
  </si>
  <si>
    <t>t3_e8d1sb</t>
  </si>
  <si>
    <t>/r/nosleep/comments/e8d1sb/i_met_the_real_santa/facp0x2/</t>
  </si>
  <si>
    <t>t2_2krijzcm</t>
  </si>
  <si>
    <t>facp0x2</t>
  </si>
  <si>
    <t>e8d1sb</t>
  </si>
  <si>
    <t>gogirl0283</t>
  </si>
  <si>
    <t>Is there more?? I can't wait to hear how it ends!!!</t>
  </si>
  <si>
    <t>t3_brco33</t>
  </si>
  <si>
    <t>/r/nosleep/comments/brco33/my_job_is_watching_a_woman_trapped_in_a_room/eptrspx/</t>
  </si>
  <si>
    <t>t2_12tpnweu</t>
  </si>
  <si>
    <t>eptrspx</t>
  </si>
  <si>
    <t>brco33</t>
  </si>
  <si>
    <t>thestranger_stranger</t>
  </si>
  <si>
    <t>t1_ephhwbm</t>
  </si>
  <si>
    <t>Thank you i will!</t>
  </si>
  <si>
    <t>t3_e7ep86</t>
  </si>
  <si>
    <t>/r/nosleep/comments/e7ep86/seven_years_ago_i_made_a_bargain_with_a_demon/f9yqq6u/</t>
  </si>
  <si>
    <t>f9yqq6u</t>
  </si>
  <si>
    <t>e7ep86</t>
  </si>
  <si>
    <t>t1_f9yo1ww</t>
  </si>
  <si>
    <t>&amp;gt;good looking guys have to be taken or pedophile-rapists?
where the hell was that implied</t>
  </si>
  <si>
    <t>t3_ciwqvk</t>
  </si>
  <si>
    <t>/r/nosleep/comments/ciwqvk/theres_someone_on_this_flight_who_doesnt_belong/evayoh9/</t>
  </si>
  <si>
    <t>t2_37cpvnf8</t>
  </si>
  <si>
    <t>evayoh9</t>
  </si>
  <si>
    <t>ciwqvk</t>
  </si>
  <si>
    <t>roccotheraccoon</t>
  </si>
  <si>
    <t>This honestly could be a twilight zone episode</t>
  </si>
  <si>
    <t>t3_bf4a5a</t>
  </si>
  <si>
    <t>/r/nosleep/comments/bf4a5a/dont_ever_play_plague_inc/elbfwod/</t>
  </si>
  <si>
    <t>t2_x6y8cw4</t>
  </si>
  <si>
    <t>elbfwod</t>
  </si>
  <si>
    <t>bf4a5a</t>
  </si>
  <si>
    <t>sleeplesschris</t>
  </si>
  <si>
    <t>havenâ€™t even read this yet but iâ€™m an avid plague inc player.....never clicked on something so fast before in my life</t>
  </si>
  <si>
    <t>t3_elx5fm</t>
  </si>
  <si>
    <t>/r/nosleep/comments/elx5fm/my_stalker_has_resorted_to_terrorizing_me_with/fdl4cv0/</t>
  </si>
  <si>
    <t>t2_2vttppr1</t>
  </si>
  <si>
    <t>fdl4cv0</t>
  </si>
  <si>
    <t>elx5fm</t>
  </si>
  <si>
    <t>NappyBoots77</t>
  </si>
  <si>
    <t>This is so scary! Good luck OP! Please update as soon as you can!</t>
  </si>
  <si>
    <t>t3_ekwq6e</t>
  </si>
  <si>
    <t>/r/nosleep/comments/ekwq6e/went_20_years_back_in_time_and_arrived_at_a/fdedbz6/</t>
  </si>
  <si>
    <t>t2_wdfwp</t>
  </si>
  <si>
    <t>fdedbz6</t>
  </si>
  <si>
    <t>ekwq6e</t>
  </si>
  <si>
    <t>EoDKJT</t>
  </si>
  <si>
    <t>Try not to provoke the hounds of tindalos</t>
  </si>
  <si>
    <t>t3_bjpkkr</t>
  </si>
  <si>
    <t>/r/nosleep/comments/bjpkkr/emergency_broadcast/exunbu0/</t>
  </si>
  <si>
    <t>t2_7lis8</t>
  </si>
  <si>
    <t>exunbu0</t>
  </si>
  <si>
    <t>bjpkkr</t>
  </si>
  <si>
    <t>jellyfeeesh</t>
  </si>
  <si>
    <t>This was... almost good?</t>
  </si>
  <si>
    <t>t3_beqtuq</t>
  </si>
  <si>
    <t>/r/nosleep/comments/beqtuq/the_unending_line_at_the_grocery_store/el8yt59/</t>
  </si>
  <si>
    <t>t2_jcozx</t>
  </si>
  <si>
    <t>el8yt59</t>
  </si>
  <si>
    <t>beqtuq</t>
  </si>
  <si>
    <t>renoml</t>
  </si>
  <si>
    <t>t1_el8spq1</t>
  </si>
  <si>
    <t>Also agreed. I canâ€™t believe anyone would stand in a line for hours let alone days. I believe groups might form as well as a leader or leaders and some kind of law and order would be attempted, but standing in line? Wut?</t>
  </si>
  <si>
    <t>t3_e4kgrj</t>
  </si>
  <si>
    <t>/r/nosleep/comments/e4kgrj/if_the_time_stops_at_109_am_roll_over_and_pray/fc2a0sa/</t>
  </si>
  <si>
    <t>t2_5ayragxc</t>
  </si>
  <si>
    <t>fc2a0sa</t>
  </si>
  <si>
    <t>e4kgrj</t>
  </si>
  <si>
    <t>gachagirl345</t>
  </si>
  <si>
    <t>NO WAY is this even true? I have read way to much scary stuff today!!!</t>
  </si>
  <si>
    <t>t3_bfg42c</t>
  </si>
  <si>
    <t>/r/nosleep/comments/bfg42c/how_do_i_get_my_girlfriend_to_knock_off_this/endyvo3/</t>
  </si>
  <si>
    <t>t2_2os68t55</t>
  </si>
  <si>
    <t>endyvo3</t>
  </si>
  <si>
    <t>bfg42c</t>
  </si>
  <si>
    <t>CerberusSays</t>
  </si>
  <si>
    <t>t1_eldh1wj</t>
  </si>
  <si>
    <t>put her in some rice</t>
  </si>
  <si>
    <t>t3_ckmx32</t>
  </si>
  <si>
    <t>/r/nosleep/comments/ckmx32/im_regretting_the_mile_high_club_but_my_job/evq7x9i/</t>
  </si>
  <si>
    <t>t2_17gt7w</t>
  </si>
  <si>
    <t>evq7x9i</t>
  </si>
  <si>
    <t>ckmx32</t>
  </si>
  <si>
    <t>LadyGrey1174</t>
  </si>
  <si>
    <t>t1_evpki1z</t>
  </si>
  <si>
    <t>Vagina Dentata friend...just a warning...</t>
  </si>
  <si>
    <t>t3_e8c19m</t>
  </si>
  <si>
    <t>/r/nosleep/comments/e8c19m/nothing_is_worse_than_death/facvzy1/</t>
  </si>
  <si>
    <t>t2_bmd4b</t>
  </si>
  <si>
    <t>facvzy1</t>
  </si>
  <si>
    <t>e8c19m</t>
  </si>
  <si>
    <t>Fixxxxer</t>
  </si>
  <si>
    <t>Good thing God exists and Jesus will take believers home.</t>
  </si>
  <si>
    <t>/r/nosleep/comments/dxuqwq/11_rules_for_dipshits_who_bought_a_haunted_house/f7xcrcl/</t>
  </si>
  <si>
    <t>t2_o306e</t>
  </si>
  <si>
    <t>f7xcrcl</t>
  </si>
  <si>
    <t>Sisenorelmagnifico</t>
  </si>
  <si>
    <t>This is worthy of The Count of Monte Cristo revenge level. Good for you OP.  Hypothetically speaking, of course. Not being judgemental here.</t>
  </si>
  <si>
    <t>t3_b8ysck</t>
  </si>
  <si>
    <t>/r/nosleep/comments/b8ysck/the_convenience_room/ek1emve/</t>
  </si>
  <si>
    <t>t2_26p5ohwu</t>
  </si>
  <si>
    <t>ek1emve</t>
  </si>
  <si>
    <t>b8ysck</t>
  </si>
  <si>
    <t>MissusBeeAlmeida</t>
  </si>
  <si>
    <t>Ooooh, i love it!!</t>
  </si>
  <si>
    <t>t3_bz0bwx</t>
  </si>
  <si>
    <t>/r/nosleep/comments/bz0bwx/i_took_a_plane_to_another_dimension/eqosjfi/</t>
  </si>
  <si>
    <t>t2_1yzt2ncx</t>
  </si>
  <si>
    <t>eqosjfi</t>
  </si>
  <si>
    <t>bz0bwx</t>
  </si>
  <si>
    <t>Roos85</t>
  </si>
  <si>
    <t>t1_eqoqt3e</t>
  </si>
  <si>
    <t>I was a suicide bomber and God talked me out of blowing up the plane because it would have caused the end of the earth.</t>
  </si>
  <si>
    <t>t3_d0gcsk</t>
  </si>
  <si>
    <t>/r/nosleep/comments/d0gcsk/little_dead_nancy/ezddv3l/</t>
  </si>
  <si>
    <t>t2_1vruya27</t>
  </si>
  <si>
    <t>ezddv3l</t>
  </si>
  <si>
    <t>d0gcsk</t>
  </si>
  <si>
    <t>psychedPanda13</t>
  </si>
  <si>
    <t>Revenge is good, you know? But what if you get caught? They would probably send you to a mental institution if you tell the police that Nancy made you do this. Why not spy on that neanderthal and record if he again does that? After that let the police handle it.
Otherwise ask Nancy if she could visit the neanderthal gang and make them run to the police station and confess everything. Be sure to ask nicely.</t>
  </si>
  <si>
    <t>/r/nosleep/comments/bfg42c/how_do_i_get_my_girlfriend_to_knock_off_this/elew8ow/</t>
  </si>
  <si>
    <t>t2_13zw60</t>
  </si>
  <si>
    <t>elew8ow</t>
  </si>
  <si>
    <t>ukulisti</t>
  </si>
  <si>
    <t>I did not know what the subreddit was about before reading this. You had me.</t>
  </si>
  <si>
    <t>t3_ejgl58</t>
  </si>
  <si>
    <t>/r/nosleep/comments/ejgl58/the_catholic_church_knows_the_truth_about_hell/fd4dg6r/</t>
  </si>
  <si>
    <t>t2_1ao3a1p5</t>
  </si>
  <si>
    <t>fd4dg6r</t>
  </si>
  <si>
    <t>ejgl58</t>
  </si>
  <si>
    <t>BoundKitten</t>
  </si>
  <si>
    <t>t1_fd4cegg</t>
  </si>
  <si>
    <t>I think because itâ€™s really hard to imagine that, even after youâ€™ve lived a full life, youâ€™d undergo constant eternal torture rather than just be at rest. To me the thought of finally being able to lay down my burdens and let go is incredibly comforting.</t>
  </si>
  <si>
    <t>t3_dpnxyf</t>
  </si>
  <si>
    <t>/r/nosleep/comments/dpnxyf/happy_halloween_from_the_gas_station/f6ud2k7/</t>
  </si>
  <si>
    <t>t2_jbj0e</t>
  </si>
  <si>
    <t>f6ud2k7</t>
  </si>
  <si>
    <t>dpnxyf</t>
  </si>
  <si>
    <t>Nectanese</t>
  </si>
  <si>
    <t>t1_f5zae5s</t>
  </si>
  <si>
    <t>It sure is. I'm not sure what's actually true, so I'm just going to go pop in a pair of earplugs, pick up a book, and mind my own business until a new honest to Dark God gas station report comes along :)
Nothing strange to see here...</t>
  </si>
  <si>
    <t>t3_cul31i</t>
  </si>
  <si>
    <t>/r/nosleep/comments/cul31i/my_friends_family_is_possessed/f313du2/</t>
  </si>
  <si>
    <t>t2_4h0vslq8</t>
  </si>
  <si>
    <t>f313du2</t>
  </si>
  <si>
    <t>cul31i</t>
  </si>
  <si>
    <t>plogger139</t>
  </si>
  <si>
    <t>What in the sweet pie hell hole do you guys do for a living?</t>
  </si>
  <si>
    <t>t3_elva5c</t>
  </si>
  <si>
    <t>/r/nosleep/comments/elva5c/ive_been_deaf_for_14_years_a_couple_days_ago_i/fetiqah/</t>
  </si>
  <si>
    <t>t2_4zljkjn1</t>
  </si>
  <si>
    <t>fetiqah</t>
  </si>
  <si>
    <t>elva5c</t>
  </si>
  <si>
    <t>Uncreative_name1385</t>
  </si>
  <si>
    <t>t1_fe1poti</t>
  </si>
  <si>
    <t>I agree with him to, it's just that the stepdad shouldn't have been tortured like that, but he deserved to die</t>
  </si>
  <si>
    <t>t3_b16bfg</t>
  </si>
  <si>
    <t>/r/nosleep/comments/b16bfg/im_a_cop_and_i_found_a_secret_train_station_part_4/elfcv6v/</t>
  </si>
  <si>
    <t>t2_37uxqs0b</t>
  </si>
  <si>
    <t>elfcv6v</t>
  </si>
  <si>
    <t>b16bfg</t>
  </si>
  <si>
    <t>threesoxguy</t>
  </si>
  <si>
    <t>I giveup</t>
  </si>
  <si>
    <t>t3_as18w6</t>
  </si>
  <si>
    <t>/r/nosleep/comments/as18w6/my_name_is_lily_madwhip_and_im_having_a_picnic/egrb292/</t>
  </si>
  <si>
    <t>t2_30qw3xs3</t>
  </si>
  <si>
    <t>egrb292</t>
  </si>
  <si>
    <t>as18w6</t>
  </si>
  <si>
    <t>SnowySheep9</t>
  </si>
  <si>
    <t>Oh Lily if that is Dumah, I hope she leaves your Daddy alone!</t>
  </si>
  <si>
    <t>t3_auskr9</t>
  </si>
  <si>
    <t>/r/nosleep/comments/auskr9/theres_something_up_in_the_rafters_of_my_old/ehba3st/</t>
  </si>
  <si>
    <t>ehba3st</t>
  </si>
  <si>
    <t>auskr9</t>
  </si>
  <si>
    <t>Though it was eventually terrifying to you as a child it never harmed you. The rafter creature knew you could see it and when the priest offered to take you to the rectory, the creature could sense harm coming to you, and chose to finally be rid of the serial child killer.  Glad youâ€™re safe. Hope you find your answers you search for....</t>
  </si>
  <si>
    <t>t3_bfh5om</t>
  </si>
  <si>
    <t>/r/nosleep/comments/bfh5om/why_i_stopped_doing_urban_exploration/elf03zg/</t>
  </si>
  <si>
    <t>t2_120xuw</t>
  </si>
  <si>
    <t>elf03zg</t>
  </si>
  <si>
    <t>bfh5om</t>
  </si>
  <si>
    <t>snotman69</t>
  </si>
  <si>
    <t>Should've held on to your Fleshlight</t>
  </si>
  <si>
    <t>t3_aubkvi</t>
  </si>
  <si>
    <t>/r/nosleep/comments/aubkvi/my_son_is_causing_accidents/eh7jv64/</t>
  </si>
  <si>
    <t>t2_kygwzs0</t>
  </si>
  <si>
    <t>eh7jv64</t>
  </si>
  <si>
    <t>aubkvi</t>
  </si>
  <si>
    <t>sushidog1031</t>
  </si>
  <si>
    <t>Wait, this is written from the other husband's prospective?</t>
  </si>
  <si>
    <t>/r/nosleep/comments/emvzsy/i_was_a_boogeyman_for_12_years_yesterday_the_kid/feg035y/</t>
  </si>
  <si>
    <t>t2_y91pzu2</t>
  </si>
  <si>
    <t>feg035y</t>
  </si>
  <si>
    <t>GarlicForPresident</t>
  </si>
  <si>
    <t>t1_fdwyuz6</t>
  </si>
  <si>
    <t>Sounded like postpartum psychosis to me, I just came out of It.</t>
  </si>
  <si>
    <t>t3_aeuvdk</t>
  </si>
  <si>
    <t>/r/nosleep/comments/aeuvdk/i_am_so_scared_of_the_chair/edt85lm/</t>
  </si>
  <si>
    <t>t2_lfy6x51</t>
  </si>
  <si>
    <t>edt85lm</t>
  </si>
  <si>
    <t>aeuvdk</t>
  </si>
  <si>
    <t>ElizaBennet08</t>
  </si>
  <si>
    <t>Your mother sounds like a monster! Have you tried reaching out to another adult for help? Do you have any other family, or a teacher you can talk to?  I mean, it sounds like the bitch deserves a fiery death, but you and your brother donâ€™t deserve the emotional fallout from killing your parents.</t>
  </si>
  <si>
    <t>t3_amy80f</t>
  </si>
  <si>
    <t>/r/nosleep/comments/amy80f/the_new_girl_at_work_is_hot_but_weird/efpopmq/</t>
  </si>
  <si>
    <t>t2_k4p2vu9</t>
  </si>
  <si>
    <t>efpopmq</t>
  </si>
  <si>
    <t>amy80f</t>
  </si>
  <si>
    <t>SVT_707</t>
  </si>
  <si>
    <t>t1_efpmkm0</t>
  </si>
  <si>
    <t>Or he gets a ticket to the afterlife.</t>
  </si>
  <si>
    <t>t3_cx2jgn</t>
  </si>
  <si>
    <t>/r/nosleep/comments/cx2jgn/the_angel/eykgwpw/</t>
  </si>
  <si>
    <t>t2_2jhmpsgt</t>
  </si>
  <si>
    <t>eykgwpw</t>
  </si>
  <si>
    <t>cx2jgn</t>
  </si>
  <si>
    <t>HeadOfSpectre</t>
  </si>
  <si>
    <t>t1_eyjul6l</t>
  </si>
  <si>
    <t>Petey here: I don't think Jake 'thinks'
He didn't speak when he attacked Jason, he just kinda showed up and did it.
I've been reading up on Golems and that stuff, it sounds kinda similar!</t>
  </si>
  <si>
    <t>t3_d7r8e8</t>
  </si>
  <si>
    <t>/r/nosleep/comments/d7r8e8/the_road_kill_on_rabbits_run_road/f16amyi/</t>
  </si>
  <si>
    <t>t2_6shl2</t>
  </si>
  <si>
    <t>f16amyi</t>
  </si>
  <si>
    <t>d7r8e8</t>
  </si>
  <si>
    <t>scissorrunner</t>
  </si>
  <si>
    <t>Wicked</t>
  </si>
  <si>
    <t>t3_bjnqss</t>
  </si>
  <si>
    <t>/r/nosleep/comments/bjnqss/i_was_stuck_in_school_detention_for_three_years_i/empos7s/</t>
  </si>
  <si>
    <t>t2_gw565</t>
  </si>
  <si>
    <t>empos7s</t>
  </si>
  <si>
    <t>bjnqss</t>
  </si>
  <si>
    <t>Ashenveil29</t>
  </si>
  <si>
    <t>So turns out hellmouths are real class, who knew?
From beneath you it devours.</t>
  </si>
  <si>
    <t>t3_d6wu2s</t>
  </si>
  <si>
    <t>/r/nosleep/comments/d6wu2s/obsession/f0wvege/</t>
  </si>
  <si>
    <t>t2_1ypbta3t</t>
  </si>
  <si>
    <t>f0wvege</t>
  </si>
  <si>
    <t>d6wu2s</t>
  </si>
  <si>
    <t>LunarEdge7th</t>
  </si>
  <si>
    <t>It's obsession (Tunk Tunk!)
Uh huh, it's obsession (Tunk Tunk, tut tutu tutu)
It's obsession (Tunk Tunk!)</t>
  </si>
  <si>
    <t>t3_b5hpu7</t>
  </si>
  <si>
    <t>/r/nosleep/comments/b5hpu7/my_dogs_name_is_paws_and_he_protects_me_from/exwd26y/</t>
  </si>
  <si>
    <t>t2_2a062c6b</t>
  </si>
  <si>
    <t>exwd26y</t>
  </si>
  <si>
    <t>b5hpu7</t>
  </si>
  <si>
    <t>LighthouseHorror</t>
  </si>
  <si>
    <t>t1_exvog9w</t>
  </si>
  <si>
    <t>She got something worse than convicted...</t>
  </si>
  <si>
    <t>t3_e5jerh</t>
  </si>
  <si>
    <t>/r/nosleep/comments/e5jerh/something_kidnapped_my_little_sister_im_coming/f9kjpf3/</t>
  </si>
  <si>
    <t>t2_1yzs4dec</t>
  </si>
  <si>
    <t>f9kjpf3</t>
  </si>
  <si>
    <t>e5jerh</t>
  </si>
  <si>
    <t>girl_from_the_crypt</t>
  </si>
  <si>
    <t>t1_f9kdls6</t>
  </si>
  <si>
    <t>I like your spirit. That's some motivational stuff here. Maybe... Imma ask him.</t>
  </si>
  <si>
    <t>t3_ahppz6</t>
  </si>
  <si>
    <t>/r/nosleep/comments/ahppz6/has_anyone_ever_heard_of_a_game_show_called_the/eeilrrg/</t>
  </si>
  <si>
    <t>t2_2cnadkt0</t>
  </si>
  <si>
    <t>eeilrrg</t>
  </si>
  <si>
    <t>ahppz6</t>
  </si>
  <si>
    <t>allisonwonderland72</t>
  </si>
  <si>
    <t>Arghhhh why must this be a series?!?! Why can't you just tell us now ,&amp;gt;.&amp;lt; Can't wait lol</t>
  </si>
  <si>
    <t>t3_dili7q</t>
  </si>
  <si>
    <t>/r/nosleep/comments/dili7q/i_just_started_working_the_night_shift_at_my/f47ykky/</t>
  </si>
  <si>
    <t>t2_x0e2hz</t>
  </si>
  <si>
    <t>f47ykky</t>
  </si>
  <si>
    <t>dili7q</t>
  </si>
  <si>
    <t>sliterinova</t>
  </si>
  <si>
    <t>t1_f3wms0c</t>
  </si>
  <si>
    <t>the additional rule: don't talk to the chinese exchange student.</t>
  </si>
  <si>
    <t>t3_cciggx</t>
  </si>
  <si>
    <t>/r/nosleep/comments/cciggx/the_call_that_ended_my_career/eu576u8/</t>
  </si>
  <si>
    <t>t2_134h9l</t>
  </si>
  <si>
    <t>eu576u8</t>
  </si>
  <si>
    <t>cciggx</t>
  </si>
  <si>
    <t>AnimatorMouse</t>
  </si>
  <si>
    <t>I'm boutta end this man's whole career</t>
  </si>
  <si>
    <t>t3_dtnqfj</t>
  </si>
  <si>
    <t>/r/nosleep/comments/dtnqfj/i_run_a_bar_that_serves_one_of_a_kind_drinks_to/f6yr4hw/</t>
  </si>
  <si>
    <t>t2_4jg3idk9</t>
  </si>
  <si>
    <t>f6yr4hw</t>
  </si>
  <si>
    <t>dtnqfj</t>
  </si>
  <si>
    <t>mabayaga</t>
  </si>
  <si>
    <t>I love the description of each drink and its bottle! I want to draw them all!</t>
  </si>
  <si>
    <t>t3_cqz6cq</t>
  </si>
  <si>
    <t>/r/nosleep/comments/cqz6cq/the_woods/ex0p0md/</t>
  </si>
  <si>
    <t>t2_3aaaie1i</t>
  </si>
  <si>
    <t>ex0p0md</t>
  </si>
  <si>
    <t>cqz6cq</t>
  </si>
  <si>
    <t>lablaga</t>
  </si>
  <si>
    <t>Eerie!!!</t>
  </si>
  <si>
    <t>t3_buzcub</t>
  </si>
  <si>
    <t>/r/nosleep/comments/buzcub/i_was_so_proud_of_my_wife_for_becoming_an_organ/epn7bwh/</t>
  </si>
  <si>
    <t>t2_zpz4t</t>
  </si>
  <si>
    <t>epn7bwh</t>
  </si>
  <si>
    <t>buzcub</t>
  </si>
  <si>
    <t>FinnsChips</t>
  </si>
  <si>
    <t>Reminds me of Chambers.</t>
  </si>
  <si>
    <t>t3_ee742p</t>
  </si>
  <si>
    <t>/r/nosleep/comments/ee742p/i_will_never_visit_my_grandma_for_christmas_again/fc0x12y/</t>
  </si>
  <si>
    <t>t2_17n9jknw</t>
  </si>
  <si>
    <t>fc0x12y</t>
  </si>
  <si>
    <t>ee742p</t>
  </si>
  <si>
    <t>Badasshippiemama</t>
  </si>
  <si>
    <t>Krampus loves kids. That's why they get taken. To get spanked and to be disciplined.  Santa spoils kids.  Krampus is the alter ego who gets the naughty ones.</t>
  </si>
  <si>
    <t>t3_b33emx</t>
  </si>
  <si>
    <t>/r/nosleep/comments/b33emx/i_created_an_ai_to_make_procedurally_generated/eiymvp6/</t>
  </si>
  <si>
    <t>t2_mqtir</t>
  </si>
  <si>
    <t>eiymvp6</t>
  </si>
  <si>
    <t>b33emx</t>
  </si>
  <si>
    <t>coyoteTale</t>
  </si>
  <si>
    <t>The true horror here is the lack of online privacy. Sure, you donâ€™t post pictures of yourself to social media. But if Creation is hooked up to the internet, why canâ€™t she find your momâ€™s Facebook, where thereâ€™s a single pic of you and her at a Valentineâ€™s Day brunch three years ago, birthmark clearly on display. Sure, Creation was designed for movies (and it seemed she gave you exactly what you wanted) but her real strength is targeted advertisements. Horrifying.</t>
  </si>
  <si>
    <t>t3_bbzuma</t>
  </si>
  <si>
    <t>/r/nosleep/comments/bbzuma/my_husband_killed_himself_and_i_know_why/ekmo24s/</t>
  </si>
  <si>
    <t>t2_dkggyi2</t>
  </si>
  <si>
    <t>ekmo24s</t>
  </si>
  <si>
    <t>bbzuma</t>
  </si>
  <si>
    <t>nothanks64</t>
  </si>
  <si>
    <t>Don't let the darkness win. You can reach out to people at anytime for support  and love. Even me if you want.</t>
  </si>
  <si>
    <t>t3_b75o7g</t>
  </si>
  <si>
    <t>/r/nosleep/comments/b75o7g/we_kidnapped_the_rich_kid_from_the_toy_review/ejqoxro/</t>
  </si>
  <si>
    <t>t2_vi2vp</t>
  </si>
  <si>
    <t>ejqoxro</t>
  </si>
  <si>
    <t>b75o7g</t>
  </si>
  <si>
    <t>HeadScrewedOnWrong</t>
  </si>
  <si>
    <t>If my maths is right, you're making 40k a year, now kidnapping someone for a split of 50k? Man can you be more ambitious?</t>
  </si>
  <si>
    <t>t3_akwo9g</t>
  </si>
  <si>
    <t>/r/nosleep/comments/akwo9g/i_made_a_deal_with_an_angel_part_12_final/ef8rfh8/</t>
  </si>
  <si>
    <t>t2_87d59d</t>
  </si>
  <si>
    <t>ef8rfh8</t>
  </si>
  <si>
    <t>akwo9g</t>
  </si>
  <si>
    <t>ALostPaperBag</t>
  </si>
  <si>
    <t>MORE SARA OR WE RIOT</t>
  </si>
  <si>
    <t>t3_eovwc0</t>
  </si>
  <si>
    <t>/r/nosleep/comments/eovwc0/my_newish_phone/fefjcqy/</t>
  </si>
  <si>
    <t>t2_123nt6hm</t>
  </si>
  <si>
    <t>fefjcqy</t>
  </si>
  <si>
    <t>eovwc0</t>
  </si>
  <si>
    <t>RoseBlack2222</t>
  </si>
  <si>
    <t>t1_fefj1ll</t>
  </si>
  <si>
    <t>Not yet. It's weird. I'm nervous about calling and not like a in danger kind of nervous. It's more like calling to see if you got a job you really wanted.</t>
  </si>
  <si>
    <t>t3_bhhlqn</t>
  </si>
  <si>
    <t>/r/nosleep/comments/bhhlqn/a_little_help_from_my_friends/elw9c9x/</t>
  </si>
  <si>
    <t>t2_yxbkc</t>
  </si>
  <si>
    <t>elw9c9x</t>
  </si>
  <si>
    <t>bhhlqn</t>
  </si>
  <si>
    <t>ClevergirlOswin</t>
  </si>
  <si>
    <t>t1_elw209u</t>
  </si>
  <si>
    <t>We could maybe work something out.</t>
  </si>
  <si>
    <t>t3_cmykhy</t>
  </si>
  <si>
    <t>/r/nosleep/comments/cmykhy/the_previous_tenant_of_my_new_flat_left_a/ew6m0wp/</t>
  </si>
  <si>
    <t>t2_201v6enp</t>
  </si>
  <si>
    <t>ew6m0wp</t>
  </si>
  <si>
    <t>cmykhy</t>
  </si>
  <si>
    <t>yeeaahboooyyyyy</t>
  </si>
  <si>
    <t>i wish you kept this 2 or parts, now itâ€™s just a goddamn television drama show.</t>
  </si>
  <si>
    <t>t3_bk3766</t>
  </si>
  <si>
    <t>/r/nosleep/comments/bk3766/murderous_forest/emfah5a/</t>
  </si>
  <si>
    <t>t2_2rdhubwe</t>
  </si>
  <si>
    <t>emfah5a</t>
  </si>
  <si>
    <t>bk3766</t>
  </si>
  <si>
    <t>JustBorde</t>
  </si>
  <si>
    <t>t1_emdkmcy</t>
  </si>
  <si>
    <t>Iâ€™m sorry I was just exited and scared because of what happened Iâ€™ll go in and fix it! Thank you for the criticism (not sarcastic)</t>
  </si>
  <si>
    <t>t3_b84wk2</t>
  </si>
  <si>
    <t>/r/nosleep/comments/b84wk2/important_nosleep_announcement/ejvxn7c/</t>
  </si>
  <si>
    <t>t2_au9yx7i</t>
  </si>
  <si>
    <t>ejvxn7c</t>
  </si>
  <si>
    <t>b84wk2</t>
  </si>
  <si>
    <t>luisacosta97</t>
  </si>
  <si>
    <t>This has to be an April's fool day joke right?</t>
  </si>
  <si>
    <t>t3_cxrej4</t>
  </si>
  <si>
    <t>/r/nosleep/comments/cxrej4/they_dont_call_it_the_slaughter_pen_for_nothing/eypt6le/</t>
  </si>
  <si>
    <t>t2_129ztz</t>
  </si>
  <si>
    <t>eypt6le</t>
  </si>
  <si>
    <t>cxrej4</t>
  </si>
  <si>
    <t>nuhraini1792</t>
  </si>
  <si>
    <t>Next time just sleep over at your sister's! Dx</t>
  </si>
  <si>
    <t>t3_cga8pj</t>
  </si>
  <si>
    <t>/r/nosleep/comments/cga8pj/i_decided_to_avenge_my_sons_death_myself/euh8xql/</t>
  </si>
  <si>
    <t>t2_3uea548p</t>
  </si>
  <si>
    <t>euh8xql</t>
  </si>
  <si>
    <t>cga8pj</t>
  </si>
  <si>
    <t>Grahrdudraggs</t>
  </si>
  <si>
    <t>t1_euh6n1a</t>
  </si>
  <si>
    <t>He couldn't recognize his son because anger blinded him, so he thought he was killing the friend</t>
  </si>
  <si>
    <t>t3_dkrc51</t>
  </si>
  <si>
    <t>/r/nosleep/comments/dkrc51/something_terrible_came_with_the_rain_part_5/f4j7m59/</t>
  </si>
  <si>
    <t>t2_ayve0zn</t>
  </si>
  <si>
    <t>f4j7m59</t>
  </si>
  <si>
    <t>dkrc51</t>
  </si>
  <si>
    <t>cahie06</t>
  </si>
  <si>
    <t>I'd say it was more than goo that went in your mouth... stay strong!</t>
  </si>
  <si>
    <t>t3_by4r58</t>
  </si>
  <si>
    <t>/r/nosleep/comments/by4r58/amy/eqf20xs/</t>
  </si>
  <si>
    <t>t2_9ivsct</t>
  </si>
  <si>
    <t>eqf20xs</t>
  </si>
  <si>
    <t>by4r58</t>
  </si>
  <si>
    <t>AmyHello2002</t>
  </si>
  <si>
    <t>oh HELL no</t>
  </si>
  <si>
    <t>t3_cq2kog</t>
  </si>
  <si>
    <t>/r/nosleep/comments/cq2kog/i_was_challenged_to_survive_till_next_week_for_10/ewtr73h/</t>
  </si>
  <si>
    <t>t2_bgoh6</t>
  </si>
  <si>
    <t>ewtr73h</t>
  </si>
  <si>
    <t>cq2kog</t>
  </si>
  <si>
    <t>T0xicpeanut</t>
  </si>
  <si>
    <t>Donâ€™t trust your wife idiot, everything is too convenient</t>
  </si>
  <si>
    <t>/r/nosleep/comments/cmykhy/the_previous_tenant_of_my_new_flat_left_a/ew6fodg/</t>
  </si>
  <si>
    <t>t2_3h0xbklm</t>
  </si>
  <si>
    <t>ew6fodg</t>
  </si>
  <si>
    <t>Kahlaintje</t>
  </si>
  <si>
    <t>t1_ew5pwa1</t>
  </si>
  <si>
    <t>Well i think its better than being surounded by monsters in flat 9... I would be gratefull to be honest.</t>
  </si>
  <si>
    <t>t3_9qi8vg</t>
  </si>
  <si>
    <t>/r/nosleep/comments/9qi8vg/tell_me_your_name/ekar29z/</t>
  </si>
  <si>
    <t>t2_2vo9tix2</t>
  </si>
  <si>
    <t>ekar29z</t>
  </si>
  <si>
    <t>9qi8vg</t>
  </si>
  <si>
    <t>WolfofLoki</t>
  </si>
  <si>
    <t>t1_e8dhn2c</t>
  </si>
  <si>
    <t>Not all furries are bad.</t>
  </si>
  <si>
    <t>t3_cb7xmf</t>
  </si>
  <si>
    <t>/r/nosleep/comments/cb7xmf/my_husband_and_i_want_to_kill_each_other/etf7apu/</t>
  </si>
  <si>
    <t>t2_m0akg</t>
  </si>
  <si>
    <t>etf7apu</t>
  </si>
  <si>
    <t>cb7xmf</t>
  </si>
  <si>
    <t>Manwards84</t>
  </si>
  <si>
    <t>t1_ete6udd</t>
  </si>
  <si>
    <t>Not sure why you're being downvoted! It's kill or be killed out there. OP had no other choice.</t>
  </si>
  <si>
    <t>t3_cornnr</t>
  </si>
  <si>
    <t>/r/nosleep/comments/cornnr/i_am_going_to_murder_someone_in_a_train_station/ewli4ck/</t>
  </si>
  <si>
    <t>t2_15eknn</t>
  </si>
  <si>
    <t>ewli4ck</t>
  </si>
  <si>
    <t>cornnr</t>
  </si>
  <si>
    <t>F4ST7</t>
  </si>
  <si>
    <t>OMG this is the sequel! Loved it</t>
  </si>
  <si>
    <t>t3_b41j94</t>
  </si>
  <si>
    <t>/r/nosleep/comments/b41j94/the_perfect_guy/ej5l14g/</t>
  </si>
  <si>
    <t>t2_3daji48w</t>
  </si>
  <si>
    <t>ej5l14g</t>
  </si>
  <si>
    <t>b41j94</t>
  </si>
  <si>
    <t>Mommabear_03</t>
  </si>
  <si>
    <t>Oh Sangwoo? Is that you?</t>
  </si>
  <si>
    <t>t3_an0s3x</t>
  </si>
  <si>
    <t>/r/nosleep/comments/an0s3x/time_travel_is_not_what_you_think_its_like/efqw97s/</t>
  </si>
  <si>
    <t>t2_243fbc51</t>
  </si>
  <si>
    <t>efqw97s</t>
  </si>
  <si>
    <t>an0s3x</t>
  </si>
  <si>
    <t>_RealityIsntReal</t>
  </si>
  <si>
    <t>t1_efqvvrd</t>
  </si>
  <si>
    <t>Yes, yes you will.  And I will bringing a full arsenal of new torture devices for you.  I can't wait to get started.  I feel my body starting to tingle just thinking of the fun I have in store for you (and me!)</t>
  </si>
  <si>
    <t>t3_atz5tl</t>
  </si>
  <si>
    <t>/r/nosleep/comments/atz5tl/daddy_did_something_bad/eh6g8mh/</t>
  </si>
  <si>
    <t>t2_1ykuh73m</t>
  </si>
  <si>
    <t>eh6g8mh</t>
  </si>
  <si>
    <t>atz5tl</t>
  </si>
  <si>
    <t>peachiibun</t>
  </si>
  <si>
    <t>t1_eh4wsyh</t>
  </si>
  <si>
    <t>Ya don't say</t>
  </si>
  <si>
    <t>t3_d9tbct</t>
  </si>
  <si>
    <t>/r/nosleep/comments/d9tbct/im_the_monster_who_lives_in_your_closet_and_i/f1lazv6/</t>
  </si>
  <si>
    <t>t2_2vz97f5g</t>
  </si>
  <si>
    <t>f1lazv6</t>
  </si>
  <si>
    <t>d9tbct</t>
  </si>
  <si>
    <t>auchwitz-hitler</t>
  </si>
  <si>
    <t>I hope the twins realize what you have been doing  to protect them and would give you a hug</t>
  </si>
  <si>
    <t>t3_cslk2u</t>
  </si>
  <si>
    <t>/r/nosleep/comments/cslk2u/my_auntie_lives_in_a_well_final_part/exggd7d/</t>
  </si>
  <si>
    <t>t2_474fwdes</t>
  </si>
  <si>
    <t>exggd7d</t>
  </si>
  <si>
    <t>cslk2u</t>
  </si>
  <si>
    <t>Carl-Wayne</t>
  </si>
  <si>
    <t>Final part?</t>
  </si>
  <si>
    <t>t3_canwux</t>
  </si>
  <si>
    <t>/r/nosleep/comments/canwux/im_a_therapist_and_my_patient_has_an_extremely/etb8eg6/</t>
  </si>
  <si>
    <t>t2_33ryn5ig</t>
  </si>
  <si>
    <t>etb8eg6</t>
  </si>
  <si>
    <t>canwux</t>
  </si>
  <si>
    <t>Catermelons</t>
  </si>
  <si>
    <t>t1_etb8apu</t>
  </si>
  <si>
    <t>I don't blame you, only a masochist would do such a thing willingly.ðŸ˜</t>
  </si>
  <si>
    <t>t3_bk86yi</t>
  </si>
  <si>
    <t>/r/nosleep/comments/bk86yi/my_little_sister_went_missing_three_days_ago_this/emf9oj3/</t>
  </si>
  <si>
    <t>t2_11ttffw9</t>
  </si>
  <si>
    <t>emf9oj3</t>
  </si>
  <si>
    <t>bk86yi</t>
  </si>
  <si>
    <t>MemeInhaler6969</t>
  </si>
  <si>
    <t>t1_emesdoe</t>
  </si>
  <si>
    <t>Will you keep us updated ?</t>
  </si>
  <si>
    <t>/r/nosleep/comments/buzcub/i_was_so_proud_of_my_wife_for_becoming_an_organ/epldxoe/</t>
  </si>
  <si>
    <t>t2_ycx92</t>
  </si>
  <si>
    <t>epldxoe</t>
  </si>
  <si>
    <t>SilentlyIronic</t>
  </si>
  <si>
    <t>Can someone get me a TL:DR?</t>
  </si>
  <si>
    <t>t3_b34tnt</t>
  </si>
  <si>
    <t>/r/nosleep/comments/b34tnt/do_not_connect_to_unprotected_wifi_networks/eizo2fq/</t>
  </si>
  <si>
    <t>t2_kizom</t>
  </si>
  <si>
    <t>eizo2fq</t>
  </si>
  <si>
    <t>b34tnt</t>
  </si>
  <si>
    <t>BackwardPalindrome</t>
  </si>
  <si>
    <t>t1_eiz3yms</t>
  </si>
  <si>
    <t>Are you my mummy?</t>
  </si>
  <si>
    <t>t3_bqhs0i</t>
  </si>
  <si>
    <t>/r/nosleep/comments/bqhs0i/my_aunt_breaks_my_ouija_board_and_pays_a_horrible/eo5tgd8/</t>
  </si>
  <si>
    <t>t2_y42gk</t>
  </si>
  <si>
    <t>eo5tgd8</t>
  </si>
  <si>
    <t>bqhs0i</t>
  </si>
  <si>
    <t>MJGOO</t>
  </si>
  <si>
    <t>She had it coming.</t>
  </si>
  <si>
    <t>t3_bkty4b</t>
  </si>
  <si>
    <t>/r/nosleep/comments/bkty4b/im_a_pregnant_virgin_and_i_dont_think_this_thing/emk1nu1/</t>
  </si>
  <si>
    <t>t2_1039ia</t>
  </si>
  <si>
    <t>emk1nu1</t>
  </si>
  <si>
    <t>bkty4b</t>
  </si>
  <si>
    <t>OceanNanner4331</t>
  </si>
  <si>
    <t>t1_emk1bcu</t>
  </si>
  <si>
    <t>The rules are what makes the sub any good you jackass</t>
  </si>
  <si>
    <t>t3_e5732j</t>
  </si>
  <si>
    <t>/r/nosleep/comments/e5732j/theres_a_chemical_fog_outside_our_school_we_cant/f9j9wkh/</t>
  </si>
  <si>
    <t>t2_tlz2h52</t>
  </si>
  <si>
    <t>f9j9wkh</t>
  </si>
  <si>
    <t>e5732j</t>
  </si>
  <si>
    <t>Sameerrex619</t>
  </si>
  <si>
    <t>Just dig s tunnel, ez.</t>
  </si>
  <si>
    <t>t3_dyk4jp</t>
  </si>
  <si>
    <t>/r/nosleep/comments/dyk4jp/my_new_puppy_wont_stop_pawing_at_the_gap_between/f82duhe/</t>
  </si>
  <si>
    <t>t2_b0l4iw8</t>
  </si>
  <si>
    <t>f82duhe</t>
  </si>
  <si>
    <t>dyk4jp</t>
  </si>
  <si>
    <t>AngryAssHedgehog</t>
  </si>
  <si>
    <t>t1_f82d97d</t>
  </si>
  <si>
    <t>The kid has been killing the cats in the neighborhood and thatâ€™s why heâ€™s been staying by himself lately</t>
  </si>
  <si>
    <t>t3_bjlyu3</t>
  </si>
  <si>
    <t>/r/nosleep/comments/bjlyu3/my_wife_thinks_shes_a_mermaid/ema0nkz/</t>
  </si>
  <si>
    <t>t2_2zc0mlzf</t>
  </si>
  <si>
    <t>ema0nkz</t>
  </si>
  <si>
    <t>bjlyu3</t>
  </si>
  <si>
    <t>ireallyhatejoseph</t>
  </si>
  <si>
    <t>t1_em9z36y</t>
  </si>
  <si>
    <t>the cake means that on this day however many years ago op first made this reddit account.</t>
  </si>
  <si>
    <t>t3_bcjmh2</t>
  </si>
  <si>
    <t>/r/nosleep/comments/bcjmh2/mercury/eksokxe/</t>
  </si>
  <si>
    <t>t2_10pcm2</t>
  </si>
  <si>
    <t>eksokxe</t>
  </si>
  <si>
    <t>bcjmh2</t>
  </si>
  <si>
    <t>Dizzycactus</t>
  </si>
  <si>
    <t>Explains why doctors and nurses have such bad handwriting.</t>
  </si>
  <si>
    <t>t3_eqgoz2</t>
  </si>
  <si>
    <t>/r/nosleep/comments/eqgoz2/i_hit_a_little_boy_with_my_truck/feuecri/</t>
  </si>
  <si>
    <t>t2_3wmgjqd4</t>
  </si>
  <si>
    <t>feuecri</t>
  </si>
  <si>
    <t>eqgoz2</t>
  </si>
  <si>
    <t>LarennElizabeth</t>
  </si>
  <si>
    <t>Thought it was gonna be the razors OPs wife bought them tbh. Saw it coming but still beautifully written. Sorry it's come to this, OP, but maybe you could write a note or share this post with your wife, so the boy's family can at least get some closure. Best of luck in the next life.
Edit: in hindsight you really should've told the police when it happened. Maybe you could even go turn yourself in now. I just have a feeling you're past that point, and I think at least the family could get closure.</t>
  </si>
  <si>
    <t>t3_cm0mz3</t>
  </si>
  <si>
    <t>/r/nosleep/comments/cm0mz3/my_family_waited_20_years_to_open_a_100_year_old/ew0vrm8/</t>
  </si>
  <si>
    <t>t2_10x6w4</t>
  </si>
  <si>
    <t>ew0vrm8</t>
  </si>
  <si>
    <t>cm0mz3</t>
  </si>
  <si>
    <t>Ajros02</t>
  </si>
  <si>
    <t>Waited 20 years for the â€˜big eventâ€™, only to learn theyâ€™ve overlooked the everyday marvels and appreciate the journey. In this case it was a time capsule. But many of us fall for the same trap. Waiting for the kids to reach adulthood, pay off the house, get that promotion, etc. Only to realize weâ€™ve glossed over and didnâ€™t appreciate the years in between. 
Thanks for sharing!</t>
  </si>
  <si>
    <t>t3_ayr5tp</t>
  </si>
  <si>
    <t>/r/nosleep/comments/ayr5tp/fortyeight_years_ago_d_b_cooper_stole_200000/ej3r1oy/</t>
  </si>
  <si>
    <t>t2_192n1mgb</t>
  </si>
  <si>
    <t>ej3r1oy</t>
  </si>
  <si>
    <t>ayr5tp</t>
  </si>
  <si>
    <t>TheDevilsDominium</t>
  </si>
  <si>
    <t>t1_ei4ja1a</t>
  </si>
  <si>
    <t>I thought all 3 of those accounts belonged to the same user. Was I just making an ass out of the both of us?</t>
  </si>
  <si>
    <t>t3_b9r4gc</t>
  </si>
  <si>
    <t>/r/nosleep/comments/b9r4gc/becoming_a_man/ek7hhcs/</t>
  </si>
  <si>
    <t>t2_16vhnf</t>
  </si>
  <si>
    <t>ek7hhcs</t>
  </si>
  <si>
    <t>b9r4gc</t>
  </si>
  <si>
    <t>AlexanderMcready</t>
  </si>
  <si>
    <t>&amp;gt;I saw her canines nearly grow an inch in length
    I saw her canines nearly grow an inch in length
&amp;amp;#x200B;
&amp;amp;#x200B;
&amp;amp;#x200B;</t>
  </si>
  <si>
    <t xml:space="preserve">                 + SUM( LOG2(Total Pos Comments each Commenter liking story made) )</t>
  </si>
  <si>
    <t>SCORE = 4^(No. of Commenters liking story - 1) + No. of Pos Comments for Story</t>
  </si>
  <si>
    <t>EXAMPLE</t>
  </si>
  <si>
    <t>STORY A</t>
  </si>
  <si>
    <t>USER A</t>
  </si>
  <si>
    <t>USER B</t>
  </si>
  <si>
    <t>USER C</t>
  </si>
  <si>
    <t>USER D</t>
  </si>
  <si>
    <t>POS</t>
  </si>
  <si>
    <t>NEG</t>
  </si>
  <si>
    <t>USER E</t>
  </si>
  <si>
    <t>STORY B</t>
  </si>
  <si>
    <t>STORY C</t>
  </si>
  <si>
    <t>STORY D</t>
  </si>
  <si>
    <t>USER F</t>
  </si>
  <si>
    <t>USER G</t>
  </si>
  <si>
    <t>USER H</t>
  </si>
  <si>
    <t>TOTAL NO. OF POS COMMENTS</t>
  </si>
  <si>
    <t>4^1 + 2 + LOG2(20) + LOG2(10)</t>
  </si>
  <si>
    <t>STORY B's SCORE</t>
  </si>
  <si>
    <t>STORY C's SCORE</t>
  </si>
  <si>
    <t>STORY D's SCORE</t>
  </si>
  <si>
    <t>4^0 + 1 + LOG2(200)</t>
  </si>
  <si>
    <t>4^0 + 2 + LOG2(1)</t>
  </si>
  <si>
    <t>=</t>
  </si>
  <si>
    <t>RECOMMENDED STORY = STORY B</t>
  </si>
  <si>
    <t>QUESTION? SHOULD WE TREAT A VERY POSITIVE COMMENT as 2 POSITIVE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</si>
</sst>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1"/>
      <name val="Calibri"/>
      <family val="2"/>
      <scheme val="minor"/>
    </font>
    <font>
      <sz val="24"/>
      <color rgb="FFFF0000"/>
      <name val="Calibri"/>
      <family val="2"/>
      <scheme val="minor"/>
    </font>
    <font>
      <sz val="24"/>
      <color rgb="FF7030A0"/>
      <name val="Calibri"/>
      <family val="2"/>
      <scheme val="minor"/>
    </font>
    <font>
      <sz val="24"/>
      <color theme="5"/>
      <name val="Calibri"/>
      <family val="2"/>
      <scheme val="minor"/>
    </font>
    <font>
      <b/>
      <sz val="24"/>
      <color rgb="FF00B050"/>
      <name val="Calibri"/>
      <family val="2"/>
      <scheme val="minor"/>
    </font>
    <font>
      <b/>
      <sz val="36"/>
      <color theme="1"/>
      <name val="Calibri"/>
      <family val="2"/>
      <scheme val="minor"/>
    </font>
    <font>
      <b/>
      <sz val="28"/>
      <color theme="1"/>
      <name val="Calibri"/>
      <family val="2"/>
      <scheme val="minor"/>
    </font>
    <font>
      <b/>
      <u/>
      <sz val="48"/>
      <color rgb="FFC00000"/>
      <name val="Calibri"/>
      <family val="2"/>
      <scheme val="minor"/>
    </font>
    <font>
      <sz val="16"/>
      <color rgb="FF7030A0"/>
      <name val="Calibri"/>
      <family val="2"/>
      <scheme val="minor"/>
    </font>
    <font>
      <sz val="16"/>
      <color theme="1"/>
      <name val="Calibri"/>
      <family val="2"/>
      <scheme val="minor"/>
    </font>
    <font>
      <sz val="16"/>
      <color rgb="FF0070C0"/>
      <name val="Calibri"/>
      <family val="2"/>
      <scheme val="minor"/>
    </font>
    <font>
      <sz val="16"/>
      <color rgb="FFFF0000"/>
      <name val="Calibri"/>
      <family val="2"/>
      <scheme val="minor"/>
    </font>
    <font>
      <sz val="22"/>
      <color theme="1"/>
      <name val="Calibri"/>
      <family val="2"/>
      <scheme val="minor"/>
    </font>
    <font>
      <b/>
      <u/>
      <sz val="48"/>
      <color rgb="FF92D050"/>
      <name val="Calibri"/>
      <family val="2"/>
      <scheme val="minor"/>
    </font>
    <font>
      <sz val="48"/>
      <color theme="7"/>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0" xfId="0" applyAlignment="1">
      <alignment wrapText="1"/>
    </xf>
    <xf numFmtId="0" fontId="0" fillId="0" borderId="0" xfId="0" pivotButton="1"/>
    <xf numFmtId="0" fontId="0" fillId="0" borderId="0" xfId="0" applyNumberFormat="1"/>
    <xf numFmtId="0" fontId="18" fillId="0" borderId="0" xfId="0" applyFont="1"/>
    <xf numFmtId="0" fontId="22" fillId="0" borderId="0" xfId="0" applyFont="1"/>
    <xf numFmtId="10" fontId="22" fillId="0" borderId="0" xfId="0" applyNumberFormat="1" applyFont="1"/>
    <xf numFmtId="0" fontId="21" fillId="35" borderId="0" xfId="0" applyFont="1" applyFill="1"/>
    <xf numFmtId="0" fontId="18" fillId="34" borderId="10" xfId="0" applyFont="1" applyFill="1" applyBorder="1" applyAlignment="1">
      <alignment horizontal="center" vertical="center"/>
    </xf>
    <xf numFmtId="2" fontId="20" fillId="33" borderId="0" xfId="0" applyNumberFormat="1" applyFont="1" applyFill="1" applyAlignment="1">
      <alignment horizontal="center"/>
    </xf>
    <xf numFmtId="0" fontId="19" fillId="33" borderId="0" xfId="0" applyFont="1" applyFill="1" applyAlignment="1">
      <alignment horizontal="center" vertical="center" textRotation="90"/>
    </xf>
    <xf numFmtId="0" fontId="23" fillId="36" borderId="0" xfId="0" applyFont="1" applyFill="1"/>
    <xf numFmtId="0" fontId="24" fillId="36" borderId="0" xfId="0" applyFont="1" applyFill="1"/>
    <xf numFmtId="0" fontId="16" fillId="36" borderId="0" xfId="0" applyFont="1" applyFill="1"/>
    <xf numFmtId="0" fontId="23" fillId="36" borderId="0" xfId="0" quotePrefix="1" applyFont="1" applyFill="1"/>
    <xf numFmtId="0" fontId="25" fillId="0" borderId="0" xfId="0" applyFont="1"/>
    <xf numFmtId="0" fontId="26" fillId="37" borderId="0" xfId="0" applyFont="1" applyFill="1"/>
    <xf numFmtId="0" fontId="27" fillId="37" borderId="0" xfId="0" applyFont="1" applyFill="1"/>
    <xf numFmtId="0" fontId="28" fillId="37" borderId="0" xfId="0" applyFont="1" applyFill="1"/>
    <xf numFmtId="0" fontId="29" fillId="37" borderId="0" xfId="0" applyFont="1" applyFill="1"/>
    <xf numFmtId="0" fontId="30" fillId="0" borderId="0" xfId="0" applyFont="1"/>
    <xf numFmtId="0" fontId="30" fillId="0" borderId="0" xfId="0" quotePrefix="1" applyFont="1"/>
    <xf numFmtId="164" fontId="30" fillId="0" borderId="0" xfId="0" applyNumberFormat="1" applyFont="1"/>
    <xf numFmtId="0" fontId="31" fillId="0" borderId="0" xfId="0" applyFont="1"/>
    <xf numFmtId="0" fontId="32"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ighton Crawford" refreshedDate="43918.795665625003" createdVersion="6" refreshedVersion="6" minRefreshableVersion="3" recordCount="100" xr:uid="{2A4E7B02-5AD1-4C1A-BCB1-4D6F428C1CA1}">
  <cacheSource type="worksheet">
    <worksheetSource ref="A1:T101" sheet="predictions"/>
  </cacheSource>
  <cacheFields count="20">
    <cacheField name="link_id" numFmtId="0">
      <sharedItems/>
    </cacheField>
    <cacheField name="sortKey" numFmtId="0">
      <sharedItems containsSemiMixedTypes="0" containsString="0" containsNumber="1" containsInteger="1" minValue="1547355600" maxValue="1580706000"/>
    </cacheField>
    <cacheField name="score" numFmtId="0">
      <sharedItems containsSemiMixedTypes="0" containsString="0" containsNumber="1" containsInteger="1" minValue="-6" maxValue="62"/>
    </cacheField>
    <cacheField name="permalink" numFmtId="0">
      <sharedItems/>
    </cacheField>
    <cacheField name="author_fullname" numFmtId="0">
      <sharedItems/>
    </cacheField>
    <cacheField name="id" numFmtId="0">
      <sharedItems/>
    </cacheField>
    <cacheField name="storyId" numFmtId="0">
      <sharedItems/>
    </cacheField>
    <cacheField name="author" numFmtId="0">
      <sharedItems/>
    </cacheField>
    <cacheField name="parent_id" numFmtId="0">
      <sharedItems/>
    </cacheField>
    <cacheField name="body" numFmtId="0">
      <sharedItems longText="1"/>
    </cacheField>
    <cacheField name="sentiment" numFmtId="0">
      <sharedItems containsSemiMixedTypes="0" containsString="0" containsNumber="1" containsInteger="1" minValue="0" maxValue="1"/>
    </cacheField>
    <cacheField name="prediction" numFmtId="0">
      <sharedItems containsSemiMixedTypes="0" containsString="0" containsNumber="1" containsInteger="1" minValue="0" maxValue="1"/>
    </cacheField>
    <cacheField name="sentiment_5s" numFmtId="0">
      <sharedItems containsSemiMixedTypes="0" containsString="0" containsNumber="1" containsInteger="1" minValue="0" maxValue="4"/>
    </cacheField>
    <cacheField name="prediction_5s" numFmtId="0">
      <sharedItems containsSemiMixedTypes="0" containsString="0" containsNumber="1" containsInteger="1" minValue="0" maxValue="4"/>
    </cacheField>
    <cacheField name="normalized_sent" numFmtId="0">
      <sharedItems containsSemiMixedTypes="0" containsString="0" containsNumber="1" containsInteger="1" minValue="0" maxValue="1"/>
    </cacheField>
    <cacheField name="normalized_prediction" numFmtId="0">
      <sharedItems containsSemiMixedTypes="0" containsString="0" containsNumber="1" containsInteger="1" minValue="0" maxValue="1"/>
    </cacheField>
    <cacheField name="true_positives" numFmtId="0">
      <sharedItems count="2">
        <s v="N"/>
        <s v="Y"/>
      </sharedItems>
    </cacheField>
    <cacheField name="true_negatives" numFmtId="0">
      <sharedItems count="2">
        <s v="N"/>
        <s v="Y"/>
      </sharedItems>
    </cacheField>
    <cacheField name="false_positives" numFmtId="0">
      <sharedItems count="2">
        <s v="N"/>
        <s v="Y"/>
      </sharedItems>
    </cacheField>
    <cacheField name="false_negatives" numFmtId="0">
      <sharedItems count="2">
        <s v="Y"/>
        <s v="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t3_bh97gl"/>
    <n v="1556341200"/>
    <n v="2"/>
    <s v="/r/nosleep/comments/bh97gl/i_found_a_knife_in_my_roof/els9rgo/"/>
    <s v="t2_xwcx5ra"/>
    <s v="els9rgo"/>
    <s v="bh97gl"/>
    <s v="1312cake20"/>
    <s v="t3_bh97gl"/>
    <s v="I hope there's a part 2, I want to know more!"/>
    <n v="1"/>
    <n v="1"/>
    <n v="3"/>
    <n v="2"/>
    <n v="1"/>
    <n v="0"/>
    <x v="0"/>
    <x v="0"/>
    <x v="0"/>
    <x v="0"/>
  </r>
  <r>
    <s v="t3_e6mc95"/>
    <n v="1575694800"/>
    <n v="1"/>
    <s v="/r/nosleep/comments/e6mc95/seven_years_ago_i_made_a_bargain_with_a_demon_now/f9sid05/"/>
    <s v="t2_149lryjr"/>
    <s v="f9sid05"/>
    <s v="e6mc95"/>
    <s v="Linzaelia"/>
    <s v="t3_e6mc95"/>
    <s v="Try to track down a cult similar to the one who abducted you. Maybe you can save an innocent kid yourself?"/>
    <n v="0"/>
    <n v="0"/>
    <n v="2"/>
    <n v="2"/>
    <n v="0"/>
    <n v="0"/>
    <x v="0"/>
    <x v="1"/>
    <x v="0"/>
    <x v="1"/>
  </r>
  <r>
    <s v="t3_dfs0uf"/>
    <n v="1570856400"/>
    <n v="1"/>
    <s v="/r/nosleep/comments/dfs0uf/how_to_survive_camping_my_brother_is_not_my/f37l11t/"/>
    <s v="t2_3jjbxvfb"/>
    <s v="f37l11t"/>
    <s v="dfs0uf"/>
    <s v="fainting--goat"/>
    <s v="t1_f37ij1s"/>
    <s v="...yeah, so... that's one of the more unpleasant stories.  I'm gonna need a lot of whiskey before I'll be ready to write that one out.  I'll see if I can work up the nerve, maybe after Halloween is out of the way."/>
    <n v="1"/>
    <n v="1"/>
    <n v="3"/>
    <n v="2"/>
    <n v="1"/>
    <n v="0"/>
    <x v="0"/>
    <x v="0"/>
    <x v="0"/>
    <x v="0"/>
  </r>
  <r>
    <s v="t3_ck9m6p"/>
    <n v="1567573200"/>
    <n v="1"/>
    <s v="/r/nosleep/comments/ck9m6p/my_girlfriends_first_heroin_injection_was_cut/eytwj7f/"/>
    <s v="t2_ni6p3"/>
    <s v="eytwj7f"/>
    <s v="ck9m6p"/>
    <s v="dolphinschick21"/>
    <s v="t1_eytsm8f"/>
    <s v="Thank you. I've had some good clean time before (1+years - and it was the worst feeling when I fell off) thanks to the subs. I'd probably be back on them if I had reliable transportation ATM, still working on that one. I know it's just an excuse, but my dad drilled into me that if you're gonna do something, you should do it right the first time, or else you're just wasting your time. Normally, that would be a good sentiment, but it's a hindrance in this case."/>
    <n v="0"/>
    <n v="0"/>
    <n v="2"/>
    <n v="0"/>
    <n v="0"/>
    <n v="0"/>
    <x v="0"/>
    <x v="1"/>
    <x v="0"/>
    <x v="1"/>
  </r>
  <r>
    <s v="t3_ex8v9z"/>
    <n v="1580706000"/>
    <n v="1"/>
    <s v="/r/nosleep/comments/ex8v9z/what_is_this_creature_scratching_at_my_door/fg6vyu3/"/>
    <s v="t2_5hatxcdl"/>
    <s v="fg6vyu3"/>
    <s v="ex8v9z"/>
    <s v="unseenhost"/>
    <s v="t3_ex8v9z"/>
    <s v="since it can hear you, ask what it wants, why it wants to be let in. Since it speaks English you might get some answers"/>
    <n v="0"/>
    <n v="0"/>
    <n v="2"/>
    <n v="2"/>
    <n v="0"/>
    <n v="0"/>
    <x v="0"/>
    <x v="1"/>
    <x v="0"/>
    <x v="1"/>
  </r>
  <r>
    <s v="t3_ejqgdy"/>
    <n v="1578286800"/>
    <n v="2"/>
    <s v="/r/nosleep/comments/ejqgdy/new_orleans_and_the_dauphine_orleans/fd10ep1/"/>
    <s v="t2_o1rhbcm"/>
    <s v="fd10ep1"/>
    <s v="ejqgdy"/>
    <s v="i_like_cheese_fries"/>
    <s v="t3_ejqgdy"/>
    <s v="I'm also in Southeast Texas! I've been wanting to spend a weekend in New Orleans for years, but it just hasn't happened yet. But I definitely hope to come away with some good stories."/>
    <n v="0"/>
    <n v="0"/>
    <n v="2"/>
    <n v="2"/>
    <n v="0"/>
    <n v="0"/>
    <x v="0"/>
    <x v="1"/>
    <x v="0"/>
    <x v="1"/>
  </r>
  <r>
    <s v="t3_d3a99l"/>
    <n v="1568437200"/>
    <n v="1"/>
    <s v="/r/nosleep/comments/d3a99l/something_in_the_sea_keeps_leaving_lures_to_catch/f033fad/"/>
    <s v="t2_iuu4a"/>
    <s v="f033fad"/>
    <s v="d3a99l"/>
    <s v="crlcan81"/>
    <s v="t3_d3a99l"/>
    <s v="If you're going to touch it with anything I'd try some kind of lighter and hair spray. Burn that wet sea weed mimic if it's going to try and get your dead wife as the latest lure."/>
    <n v="0"/>
    <n v="0"/>
    <n v="2"/>
    <n v="0"/>
    <n v="0"/>
    <n v="0"/>
    <x v="0"/>
    <x v="1"/>
    <x v="0"/>
    <x v="1"/>
  </r>
  <r>
    <s v="t3_cx4mln"/>
    <n v="1567227600"/>
    <n v="2"/>
    <s v="/r/nosleep/comments/cx4mln/final_update_my_daughter_was_stuck_inside_a_wall/eyitdbe/"/>
    <s v="t2_c4pqqr2"/>
    <s v="eyitdbe"/>
    <s v="cx4mln"/>
    <s v="MintChocolateCake"/>
    <s v="t1_eyik6wd"/>
    <s v="She has to kill Marcy too. Marcy is most likely infected as well."/>
    <n v="0"/>
    <n v="0"/>
    <n v="2"/>
    <n v="2"/>
    <n v="0"/>
    <n v="0"/>
    <x v="0"/>
    <x v="1"/>
    <x v="0"/>
    <x v="1"/>
  </r>
  <r>
    <s v="t3_eoi1rl"/>
    <n v="1580706000"/>
    <n v="1"/>
    <s v="/r/nosleep/comments/eoi1rl/my_local_theater_recently_screened_a_film_called/fg7joj8/"/>
    <s v="t2_dz9mj"/>
    <s v="fg7joj8"/>
    <s v="eoi1rl"/>
    <s v="magiccaster619"/>
    <s v="t3_eoi1rl"/>
    <s v="Playing DbD aren't wr?"/>
    <n v="0"/>
    <n v="0"/>
    <n v="1"/>
    <n v="2"/>
    <n v="0"/>
    <n v="0"/>
    <x v="0"/>
    <x v="1"/>
    <x v="0"/>
    <x v="1"/>
  </r>
  <r>
    <s v="t3_bd4e1o"/>
    <n v="1555477200"/>
    <n v="1"/>
    <s v="/r/nosleep/comments/bd4e1o/crunch/ekzcspl/"/>
    <s v="t2_2zksa317"/>
    <s v="ekzcspl"/>
    <s v="bd4e1o"/>
    <s v="Whyme127"/>
    <s v="t1_ekwkqqf"/>
    <s v="I think the pill is like hulicigenic (i know for positive that isn't spelled right but idk) and everyone uses them and it makes everything look happy but this dude is off of them and the headache is probably withdrawal symptoms. Again i have no clue just maybe this is what happened"/>
    <n v="0"/>
    <n v="0"/>
    <n v="2"/>
    <n v="0"/>
    <n v="0"/>
    <n v="0"/>
    <x v="0"/>
    <x v="1"/>
    <x v="0"/>
    <x v="1"/>
  </r>
  <r>
    <s v="t3_c6j9rp"/>
    <n v="1561870800"/>
    <n v="1"/>
    <s v="/r/nosleep/comments/c6j9rp/my_sons_camera_monitor_alerted_in_the_middle_of/es9qs3x/"/>
    <s v="t2_yx6oz"/>
    <s v="es9qs3x"/>
    <s v="c6j9rp"/>
    <s v="canstaff"/>
    <s v="t1_es9alc4"/>
    <s v="What do you mean part of the story? This is real. It really happened."/>
    <n v="0"/>
    <n v="0"/>
    <n v="0"/>
    <n v="3"/>
    <n v="0"/>
    <n v="1"/>
    <x v="0"/>
    <x v="0"/>
    <x v="1"/>
    <x v="1"/>
  </r>
  <r>
    <s v="t3_binvc7"/>
    <n v="1556686800"/>
    <n v="2"/>
    <s v="/r/nosleep/comments/binvc7/the_park/em2tknr/"/>
    <s v="t2_7wxbilv"/>
    <s v="em2tknr"/>
    <s v="binvc7"/>
    <s v="kbsb0830"/>
    <s v="t3_binvc7"/>
    <s v="Cant wait to read it"/>
    <n v="1"/>
    <n v="1"/>
    <n v="3"/>
    <n v="3"/>
    <n v="1"/>
    <n v="1"/>
    <x v="1"/>
    <x v="0"/>
    <x v="0"/>
    <x v="1"/>
  </r>
  <r>
    <s v="t3_djqnz8"/>
    <n v="1571547600"/>
    <n v="1"/>
    <s v="/r/nosleep/comments/djqnz8/im_farmer_ray_and_today_i_had_to_figure_out_how/f47r11w/"/>
    <s v="t2_2v4dufae"/>
    <s v="f47r11w"/>
    <s v="djqnz8"/>
    <s v="julieb202"/>
    <s v="t3_djqnz8"/>
    <s v="Oh Farmer Ray! What a fantastic person you are! I can't wait to hear more about your incredible life and family. I hope the Sheriff realises you just saved his life. Poor Greta."/>
    <n v="1"/>
    <n v="1"/>
    <n v="3"/>
    <n v="4"/>
    <n v="1"/>
    <n v="1"/>
    <x v="1"/>
    <x v="0"/>
    <x v="0"/>
    <x v="1"/>
  </r>
  <r>
    <s v="t3_d453sp"/>
    <n v="1568610000"/>
    <n v="1"/>
    <s v="/r/nosleep/comments/d453sp/i_got_paid_20k_to_test_a_video_game_and_now/f08et8k/"/>
    <s v="t2_2qxsx33d"/>
    <s v="f08et8k"/>
    <s v="d453sp"/>
    <s v="ProfKlekowskii"/>
    <s v="t1_f08b8uz"/>
    <s v="Physical contact is not my forte, but thanks for the offer I guess."/>
    <n v="0"/>
    <n v="0"/>
    <n v="1"/>
    <n v="0"/>
    <n v="0"/>
    <n v="0"/>
    <x v="0"/>
    <x v="1"/>
    <x v="0"/>
    <x v="1"/>
  </r>
  <r>
    <s v="t3_agc3we"/>
    <n v="1547701200"/>
    <n v="1"/>
    <s v="/r/nosleep/comments/agc3we/im_a_therapist_and_my_patients_are_accusing_each/ee5sdln/"/>
    <s v="t2_gc3dbnn"/>
    <s v="ee5sdln"/>
    <s v="agc3we"/>
    <s v="thesonofhadesssss"/>
    <s v="t1_ee5sclg"/>
    <s v="Oh i missed that, thank you!!"/>
    <n v="0"/>
    <n v="0"/>
    <n v="2"/>
    <n v="3"/>
    <n v="0"/>
    <n v="1"/>
    <x v="0"/>
    <x v="0"/>
    <x v="1"/>
    <x v="1"/>
  </r>
  <r>
    <s v="t3_cnvefb"/>
    <n v="1565499600"/>
    <n v="1"/>
    <s v="/r/nosleep/comments/cnvefb/i_asked_my_girlfriend_to_lose_weight/ewg0c3w/"/>
    <s v="t2_zowdz"/>
    <s v="ewg0c3w"/>
    <s v="cnvefb"/>
    <s v="PandeanPanic"/>
    <s v="t3_cnvefb"/>
    <s v="Been struggling with an ED for years. Recently lost around 10 pounds because behaviors and all. Shit like this hits me hard. I can't say I never thought of taking a knife to my own stomach and cutting off the fat..."/>
    <n v="0"/>
    <n v="0"/>
    <n v="2"/>
    <n v="0"/>
    <n v="0"/>
    <n v="0"/>
    <x v="0"/>
    <x v="1"/>
    <x v="0"/>
    <x v="1"/>
  </r>
  <r>
    <s v="t3_d2pofm"/>
    <n v="1568437200"/>
    <n v="1"/>
    <s v="/r/nosleep/comments/d2pofm/theres_a_man_in_the_babys_room/f01zrc5/"/>
    <s v="t2_fuz9q"/>
    <s v="f01zrc5"/>
    <s v="d2pofm"/>
    <s v="CantGraspTheConcept"/>
    <s v="t1_ezy1v10"/>
    <s v="I mean... It's because these stories are all fake... Right?_x000a__x000a_I thought that was the point of this sub? Aren't they all just stories?"/>
    <n v="0"/>
    <n v="0"/>
    <n v="1"/>
    <n v="0"/>
    <n v="0"/>
    <n v="0"/>
    <x v="0"/>
    <x v="1"/>
    <x v="0"/>
    <x v="1"/>
  </r>
  <r>
    <s v="t3_b5girk"/>
    <n v="1553749200"/>
    <n v="7"/>
    <s v="/r/nosleep/comments/b5girk/i_know_what_you_did_yesterday_im_not_afraid_to/ejewee3/"/>
    <s v="t2_2oq8krhz"/>
    <s v="ejewee3"/>
    <s v="b5girk"/>
    <s v="Zom_BEat_or_BEa10"/>
    <s v="t1_ejetzof"/>
    <s v="Gabe is keeping the girls in the basement. OP took her sister upstairs to the 1st floor and pushed her out the window so she could escape."/>
    <n v="0"/>
    <n v="0"/>
    <n v="2"/>
    <n v="0"/>
    <n v="0"/>
    <n v="0"/>
    <x v="0"/>
    <x v="1"/>
    <x v="0"/>
    <x v="1"/>
  </r>
  <r>
    <s v="t3_c9n46v"/>
    <n v="1562562000"/>
    <n v="2"/>
    <s v="/r/nosleep/comments/c9n46v/im_a_manager_at_a_chuck_e_cheese_restaurant_part_8/et18mmh/"/>
    <s v="t2_107jzx"/>
    <s v="et18mmh"/>
    <s v="c9n46v"/>
    <s v="Khronex"/>
    <s v="t1_et08ybw"/>
    <s v="Have you tried throwing Holy Water at anything inside the building? These seem to be some kind of demons, so Holy Water should work. Also try to bring a priest/exorcist to help you."/>
    <n v="0"/>
    <n v="0"/>
    <n v="2"/>
    <n v="0"/>
    <n v="0"/>
    <n v="0"/>
    <x v="0"/>
    <x v="1"/>
    <x v="0"/>
    <x v="1"/>
  </r>
  <r>
    <s v="t3_bls5lo"/>
    <n v="1557378000"/>
    <n v="3"/>
    <s v="/r/nosleep/comments/bls5lo/dont_let_them_in/ems7mx1/"/>
    <s v="t2_aue9j"/>
    <s v="ems7mx1"/>
    <s v="bls5lo"/>
    <s v="p3pinomarino"/>
    <s v="t3_bls5lo"/>
    <s v="This is one of the best stories I have read in a while, you are a very talented writer, I whish someday have at least half your talent :)_x000a__x000a_&amp;amp;#x200B;_x000a__x000a_Congrats!"/>
    <n v="1"/>
    <n v="1"/>
    <n v="4"/>
    <n v="3"/>
    <n v="1"/>
    <n v="1"/>
    <x v="1"/>
    <x v="0"/>
    <x v="0"/>
    <x v="1"/>
  </r>
  <r>
    <s v="t3_e8d1sb"/>
    <n v="1576040400"/>
    <n v="1"/>
    <s v="/r/nosleep/comments/e8d1sb/i_met_the_real_santa/facp0x2/"/>
    <s v="t2_2krijzcm"/>
    <s v="facp0x2"/>
    <s v="e8d1sb"/>
    <s v="gogirl0283"/>
    <s v="t3_e8d1sb"/>
    <s v="Is there more?? I can't wait to hear how it ends!!!"/>
    <n v="1"/>
    <n v="1"/>
    <n v="4"/>
    <n v="3"/>
    <n v="1"/>
    <n v="1"/>
    <x v="1"/>
    <x v="0"/>
    <x v="0"/>
    <x v="1"/>
  </r>
  <r>
    <s v="t3_brco33"/>
    <n v="1559624400"/>
    <n v="1"/>
    <s v="/r/nosleep/comments/brco33/my_job_is_watching_a_woman_trapped_in_a_room/eptrspx/"/>
    <s v="t2_12tpnweu"/>
    <s v="eptrspx"/>
    <s v="brco33"/>
    <s v="thestranger_stranger"/>
    <s v="t1_ephhwbm"/>
    <s v="Thank you i will!"/>
    <n v="1"/>
    <n v="1"/>
    <n v="2"/>
    <n v="2"/>
    <n v="0"/>
    <n v="0"/>
    <x v="0"/>
    <x v="1"/>
    <x v="0"/>
    <x v="1"/>
  </r>
  <r>
    <s v="t3_e7ep86"/>
    <n v="1575867600"/>
    <n v="1"/>
    <s v="/r/nosleep/comments/e7ep86/seven_years_ago_i_made_a_bargain_with_a_demon/f9yqq6u/"/>
    <s v="t2_zowdz"/>
    <s v="f9yqq6u"/>
    <s v="e7ep86"/>
    <s v="PandeanPanic"/>
    <s v="t1_f9yo1ww"/>
    <s v="&amp;gt;good looking guys have to be taken or pedophile-rapists?_x000a__x000a_where the hell was that implied"/>
    <n v="0"/>
    <n v="0"/>
    <n v="2"/>
    <n v="2"/>
    <n v="0"/>
    <n v="0"/>
    <x v="0"/>
    <x v="1"/>
    <x v="0"/>
    <x v="1"/>
  </r>
  <r>
    <s v="t3_ciwqvk"/>
    <n v="1564462800"/>
    <n v="1"/>
    <s v="/r/nosleep/comments/ciwqvk/theres_someone_on_this_flight_who_doesnt_belong/evayoh9/"/>
    <s v="t2_37cpvnf8"/>
    <s v="evayoh9"/>
    <s v="ciwqvk"/>
    <s v="roccotheraccoon"/>
    <s v="t3_ciwqvk"/>
    <s v="This honestly could be a twilight zone episode"/>
    <n v="0"/>
    <n v="0"/>
    <n v="1"/>
    <n v="1"/>
    <n v="0"/>
    <n v="0"/>
    <x v="0"/>
    <x v="1"/>
    <x v="0"/>
    <x v="1"/>
  </r>
  <r>
    <s v="t3_bf4a5a"/>
    <n v="1555822800"/>
    <n v="29"/>
    <s v="/r/nosleep/comments/bf4a5a/dont_ever_play_plague_inc/elbfwod/"/>
    <s v="t2_x6y8cw4"/>
    <s v="elbfwod"/>
    <s v="bf4a5a"/>
    <s v="sleeplesschris"/>
    <s v="t3_bf4a5a"/>
    <s v="havenâ€™t even read this yet but iâ€™m an avid plague inc player.....never clicked on something so fast before in my life"/>
    <n v="0"/>
    <n v="0"/>
    <n v="2"/>
    <n v="1"/>
    <n v="0"/>
    <n v="0"/>
    <x v="0"/>
    <x v="1"/>
    <x v="0"/>
    <x v="1"/>
  </r>
  <r>
    <s v="t3_elx5fm"/>
    <n v="1578632400"/>
    <n v="3"/>
    <s v="/r/nosleep/comments/elx5fm/my_stalker_has_resorted_to_terrorizing_me_with/fdl4cv0/"/>
    <s v="t2_2vttppr1"/>
    <s v="fdl4cv0"/>
    <s v="elx5fm"/>
    <s v="NappyBoots77"/>
    <s v="t3_elx5fm"/>
    <s v="This is so scary! Good luck OP! Please update as soon as you can!"/>
    <n v="1"/>
    <n v="1"/>
    <n v="3"/>
    <n v="4"/>
    <n v="1"/>
    <n v="1"/>
    <x v="1"/>
    <x v="0"/>
    <x v="0"/>
    <x v="1"/>
  </r>
  <r>
    <s v="t3_ekwq6e"/>
    <n v="1578459600"/>
    <n v="1"/>
    <s v="/r/nosleep/comments/ekwq6e/went_20_years_back_in_time_and_arrived_at_a/fdedbz6/"/>
    <s v="t2_wdfwp"/>
    <s v="fdedbz6"/>
    <s v="ekwq6e"/>
    <s v="EoDKJT"/>
    <s v="t3_ekwq6e"/>
    <s v="Try not to provoke the hounds of tindalos"/>
    <n v="0"/>
    <n v="0"/>
    <n v="2"/>
    <n v="2"/>
    <n v="0"/>
    <n v="0"/>
    <x v="0"/>
    <x v="1"/>
    <x v="0"/>
    <x v="1"/>
  </r>
  <r>
    <s v="t3_bjpkkr"/>
    <n v="1566709200"/>
    <n v="1"/>
    <s v="/r/nosleep/comments/bjpkkr/emergency_broadcast/exunbu0/"/>
    <s v="t2_7lis8"/>
    <s v="exunbu0"/>
    <s v="bjpkkr"/>
    <s v="jellyfeeesh"/>
    <s v="t3_bjpkkr"/>
    <s v="This was... almost good?"/>
    <n v="0"/>
    <n v="0"/>
    <n v="1"/>
    <n v="2"/>
    <n v="0"/>
    <n v="0"/>
    <x v="0"/>
    <x v="1"/>
    <x v="0"/>
    <x v="1"/>
  </r>
  <r>
    <s v="t3_beqtuq"/>
    <n v="1555822800"/>
    <n v="14"/>
    <s v="/r/nosleep/comments/beqtuq/the_unending_line_at_the_grocery_store/el8yt59/"/>
    <s v="t2_jcozx"/>
    <s v="el8yt59"/>
    <s v="beqtuq"/>
    <s v="renoml"/>
    <s v="t1_el8spq1"/>
    <s v="Also agreed. I canâ€™t believe anyone would stand in a line for hours let alone days. I believe groups might form as well as a leader or leaders and some kind of law and order would be attempted, but standing in line? Wut?"/>
    <n v="0"/>
    <n v="0"/>
    <n v="2"/>
    <n v="2"/>
    <n v="0"/>
    <n v="0"/>
    <x v="0"/>
    <x v="1"/>
    <x v="0"/>
    <x v="1"/>
  </r>
  <r>
    <s v="t3_e4kgrj"/>
    <n v="1577422800"/>
    <n v="1"/>
    <s v="/r/nosleep/comments/e4kgrj/if_the_time_stops_at_109_am_roll_over_and_pray/fc2a0sa/"/>
    <s v="t2_5ayragxc"/>
    <s v="fc2a0sa"/>
    <s v="e4kgrj"/>
    <s v="gachagirl345"/>
    <s v="t3_e4kgrj"/>
    <s v="NO WAY is this even true? I have read way to much scary stuff today!!!"/>
    <n v="0"/>
    <n v="0"/>
    <n v="0"/>
    <n v="0"/>
    <n v="0"/>
    <n v="0"/>
    <x v="0"/>
    <x v="1"/>
    <x v="0"/>
    <x v="1"/>
  </r>
  <r>
    <s v="t3_bfg42c"/>
    <n v="1557896400"/>
    <n v="1"/>
    <s v="/r/nosleep/comments/bfg42c/how_do_i_get_my_girlfriend_to_knock_off_this/endyvo3/"/>
    <s v="t2_2os68t55"/>
    <s v="endyvo3"/>
    <s v="bfg42c"/>
    <s v="CerberusSays"/>
    <s v="t1_eldh1wj"/>
    <s v="put her in some rice"/>
    <n v="0"/>
    <n v="0"/>
    <n v="2"/>
    <n v="2"/>
    <n v="0"/>
    <n v="0"/>
    <x v="0"/>
    <x v="1"/>
    <x v="0"/>
    <x v="1"/>
  </r>
  <r>
    <s v="t3_ckmx32"/>
    <n v="1564808400"/>
    <n v="1"/>
    <s v="/r/nosleep/comments/ckmx32/im_regretting_the_mile_high_club_but_my_job/evq7x9i/"/>
    <s v="t2_17gt7w"/>
    <s v="evq7x9i"/>
    <s v="ckmx32"/>
    <s v="LadyGrey1174"/>
    <s v="t1_evpki1z"/>
    <s v="Vagina Dentata friend...just a warning..."/>
    <n v="0"/>
    <n v="0"/>
    <n v="2"/>
    <n v="2"/>
    <n v="0"/>
    <n v="0"/>
    <x v="0"/>
    <x v="1"/>
    <x v="0"/>
    <x v="1"/>
  </r>
  <r>
    <s v="t3_e8c19m"/>
    <n v="1576040400"/>
    <n v="1"/>
    <s v="/r/nosleep/comments/e8c19m/nothing_is_worse_than_death/facvzy1/"/>
    <s v="t2_bmd4b"/>
    <s v="facvzy1"/>
    <s v="e8c19m"/>
    <s v="Fixxxxer"/>
    <s v="t3_e8c19m"/>
    <s v="Good thing God exists and Jesus will take believers home."/>
    <n v="0"/>
    <n v="0"/>
    <n v="2"/>
    <n v="0"/>
    <n v="0"/>
    <n v="0"/>
    <x v="0"/>
    <x v="1"/>
    <x v="0"/>
    <x v="1"/>
  </r>
  <r>
    <s v="t3_dxuqwq"/>
    <n v="1574139600"/>
    <n v="2"/>
    <s v="/r/nosleep/comments/dxuqwq/11_rules_for_dipshits_who_bought_a_haunted_house/f7xcrcl/"/>
    <s v="t2_o306e"/>
    <s v="f7xcrcl"/>
    <s v="dxuqwq"/>
    <s v="Sisenorelmagnifico"/>
    <s v="t3_dxuqwq"/>
    <s v="This is worthy of The Count of Monte Cristo revenge level. Good for you OP.  Hypothetically speaking, of course. Not being judgemental here."/>
    <n v="1"/>
    <n v="1"/>
    <n v="4"/>
    <n v="0"/>
    <n v="1"/>
    <n v="0"/>
    <x v="0"/>
    <x v="0"/>
    <x v="0"/>
    <x v="0"/>
  </r>
  <r>
    <s v="t3_b8ysck"/>
    <n v="1554440400"/>
    <n v="5"/>
    <s v="/r/nosleep/comments/b8ysck/the_convenience_room/ek1emve/"/>
    <s v="t2_26p5ohwu"/>
    <s v="ek1emve"/>
    <s v="b8ysck"/>
    <s v="MissusBeeAlmeida"/>
    <s v="t3_b8ysck"/>
    <s v="Ooooh, i love it!!"/>
    <n v="1"/>
    <n v="1"/>
    <n v="3"/>
    <n v="3"/>
    <n v="1"/>
    <n v="1"/>
    <x v="1"/>
    <x v="0"/>
    <x v="0"/>
    <x v="1"/>
  </r>
  <r>
    <s v="t3_bz0bwx"/>
    <n v="1560315600"/>
    <n v="7"/>
    <s v="/r/nosleep/comments/bz0bwx/i_took_a_plane_to_another_dimension/eqosjfi/"/>
    <s v="t2_1yzt2ncx"/>
    <s v="eqosjfi"/>
    <s v="bz0bwx"/>
    <s v="Roos85"/>
    <s v="t1_eqoqt3e"/>
    <s v="I was a suicide bomber and God talked me out of blowing up the plane because it would have caused the end of the earth."/>
    <n v="0"/>
    <n v="0"/>
    <n v="2"/>
    <n v="0"/>
    <n v="0"/>
    <n v="0"/>
    <x v="0"/>
    <x v="1"/>
    <x v="0"/>
    <x v="1"/>
  </r>
  <r>
    <s v="t3_d0gcsk"/>
    <n v="1567918800"/>
    <n v="1"/>
    <s v="/r/nosleep/comments/d0gcsk/little_dead_nancy/ezddv3l/"/>
    <s v="t2_1vruya27"/>
    <s v="ezddv3l"/>
    <s v="d0gcsk"/>
    <s v="psychedPanda13"/>
    <s v="t3_d0gcsk"/>
    <s v="Revenge is good, you know? But what if you get caught? They would probably send you to a mental institution if you tell the police that Nancy made you do this. Why not spy on that neanderthal and record if he again does that? After that let the police handle it._x000a__x000a_Otherwise ask Nancy if she could visit the neanderthal gang and make them run to the police station and confess everything. Be sure to ask nicely."/>
    <n v="0"/>
    <n v="0"/>
    <n v="1"/>
    <n v="0"/>
    <n v="0"/>
    <n v="0"/>
    <x v="0"/>
    <x v="1"/>
    <x v="0"/>
    <x v="1"/>
  </r>
  <r>
    <s v="t3_bfg42c"/>
    <n v="1555995600"/>
    <n v="2"/>
    <s v="/r/nosleep/comments/bfg42c/how_do_i_get_my_girlfriend_to_knock_off_this/elew8ow/"/>
    <s v="t2_13zw60"/>
    <s v="elew8ow"/>
    <s v="bfg42c"/>
    <s v="ukulisti"/>
    <s v="t3_bfg42c"/>
    <s v="I did not know what the subreddit was about before reading this. You had me."/>
    <n v="1"/>
    <n v="1"/>
    <n v="3"/>
    <n v="1"/>
    <n v="1"/>
    <n v="0"/>
    <x v="0"/>
    <x v="0"/>
    <x v="0"/>
    <x v="0"/>
  </r>
  <r>
    <s v="t3_ejgl58"/>
    <n v="1578286800"/>
    <n v="2"/>
    <s v="/r/nosleep/comments/ejgl58/the_catholic_church_knows_the_truth_about_hell/fd4dg6r/"/>
    <s v="t2_1ao3a1p5"/>
    <s v="fd4dg6r"/>
    <s v="ejgl58"/>
    <s v="BoundKitten"/>
    <s v="t1_fd4cegg"/>
    <s v="I think because itâ€™s really hard to imagine that, even after youâ€™ve lived a full life, youâ€™d undergo constant eternal torture rather than just be at rest. To me the thought of finally being able to lay down my burdens and let go is incredibly comforting."/>
    <n v="0"/>
    <n v="0"/>
    <n v="2"/>
    <n v="0"/>
    <n v="0"/>
    <n v="0"/>
    <x v="0"/>
    <x v="1"/>
    <x v="0"/>
    <x v="1"/>
  </r>
  <r>
    <s v="t3_dpnxyf"/>
    <n v="1573275600"/>
    <n v="2"/>
    <s v="/r/nosleep/comments/dpnxyf/happy_halloween_from_the_gas_station/f6ud2k7/"/>
    <s v="t2_jbj0e"/>
    <s v="f6ud2k7"/>
    <s v="dpnxyf"/>
    <s v="Nectanese"/>
    <s v="t1_f5zae5s"/>
    <s v="It sure is. I'm not sure what's actually true, so I'm just going to go pop in a pair of earplugs, pick up a book, and mind my own business until a new honest to Dark God gas station report comes along :)_x000a__x000a_Nothing strange to see here..."/>
    <n v="0"/>
    <n v="0"/>
    <n v="2"/>
    <n v="0"/>
    <n v="0"/>
    <n v="0"/>
    <x v="0"/>
    <x v="1"/>
    <x v="0"/>
    <x v="1"/>
  </r>
  <r>
    <s v="t3_cul31i"/>
    <n v="1570683600"/>
    <n v="1"/>
    <s v="/r/nosleep/comments/cul31i/my_friends_family_is_possessed/f313du2/"/>
    <s v="t2_4h0vslq8"/>
    <s v="f313du2"/>
    <s v="cul31i"/>
    <s v="plogger139"/>
    <s v="t3_cul31i"/>
    <s v="What in the sweet pie hell hole do you guys do for a living?"/>
    <n v="0"/>
    <n v="0"/>
    <n v="1"/>
    <n v="0"/>
    <n v="0"/>
    <n v="0"/>
    <x v="0"/>
    <x v="1"/>
    <x v="0"/>
    <x v="1"/>
  </r>
  <r>
    <s v="t3_elva5c"/>
    <n v="1579496400"/>
    <n v="1"/>
    <s v="/r/nosleep/comments/elva5c/ive_been_deaf_for_14_years_a_couple_days_ago_i/fetiqah/"/>
    <s v="t2_4zljkjn1"/>
    <s v="fetiqah"/>
    <s v="elva5c"/>
    <s v="Uncreative_name1385"/>
    <s v="t1_fe1poti"/>
    <s v="I agree with him to, it's just that the stepdad shouldn't have been tortured like that, but he deserved to die"/>
    <n v="0"/>
    <n v="0"/>
    <n v="2"/>
    <n v="2"/>
    <n v="0"/>
    <n v="0"/>
    <x v="0"/>
    <x v="1"/>
    <x v="0"/>
    <x v="1"/>
  </r>
  <r>
    <s v="t3_b16bfg"/>
    <n v="1555995600"/>
    <n v="1"/>
    <s v="/r/nosleep/comments/b16bfg/im_a_cop_and_i_found_a_secret_train_station_part_4/elfcv6v/"/>
    <s v="t2_37uxqs0b"/>
    <s v="elfcv6v"/>
    <s v="b16bfg"/>
    <s v="threesoxguy"/>
    <s v="t3_b16bfg"/>
    <s v="I giveup"/>
    <n v="0"/>
    <n v="0"/>
    <n v="1"/>
    <n v="2"/>
    <n v="0"/>
    <n v="0"/>
    <x v="0"/>
    <x v="1"/>
    <x v="0"/>
    <x v="1"/>
  </r>
  <r>
    <s v="t3_as18w6"/>
    <n v="1550638800"/>
    <n v="1"/>
    <s v="/r/nosleep/comments/as18w6/my_name_is_lily_madwhip_and_im_having_a_picnic/egrb292/"/>
    <s v="t2_30qw3xs3"/>
    <s v="egrb292"/>
    <s v="as18w6"/>
    <s v="SnowySheep9"/>
    <s v="t3_as18w6"/>
    <s v="Oh Lily if that is Dumah, I hope she leaves your Daddy alone!"/>
    <n v="0"/>
    <n v="0"/>
    <n v="2"/>
    <n v="4"/>
    <n v="0"/>
    <n v="1"/>
    <x v="0"/>
    <x v="0"/>
    <x v="1"/>
    <x v="1"/>
  </r>
  <r>
    <s v="t3_auskr9"/>
    <n v="1551330000"/>
    <n v="1"/>
    <s v="/r/nosleep/comments/auskr9/theres_something_up_in_the_rafters_of_my_old/ehba3st/"/>
    <s v="t2_140rm3"/>
    <s v="ehba3st"/>
    <s v="auskr9"/>
    <s v="SuzeV2"/>
    <s v="t3_auskr9"/>
    <s v="Though it was eventually terrifying to you as a child it never harmed you. The rafter creature knew you could see it and when the priest offered to take you to the rectory, the creature could sense harm coming to you, and chose to finally be rid of the serial child killer.  Glad youâ€™re safe. Hope you find your answers you search for...."/>
    <n v="0"/>
    <n v="0"/>
    <n v="2"/>
    <n v="0"/>
    <n v="0"/>
    <n v="0"/>
    <x v="0"/>
    <x v="1"/>
    <x v="0"/>
    <x v="1"/>
  </r>
  <r>
    <s v="t3_bfh5om"/>
    <n v="1555995600"/>
    <n v="2"/>
    <s v="/r/nosleep/comments/bfh5om/why_i_stopped_doing_urban_exploration/elf03zg/"/>
    <s v="t2_120xuw"/>
    <s v="elf03zg"/>
    <s v="bfh5om"/>
    <s v="snotman69"/>
    <s v="t3_bfh5om"/>
    <s v="Should've held on to your Fleshlight"/>
    <n v="0"/>
    <n v="0"/>
    <n v="2"/>
    <n v="2"/>
    <n v="0"/>
    <n v="0"/>
    <x v="0"/>
    <x v="1"/>
    <x v="0"/>
    <x v="1"/>
  </r>
  <r>
    <s v="t3_aubkvi"/>
    <n v="1551157200"/>
    <n v="1"/>
    <s v="/r/nosleep/comments/aubkvi/my_son_is_causing_accidents/eh7jv64/"/>
    <s v="t2_kygwzs0"/>
    <s v="eh7jv64"/>
    <s v="aubkvi"/>
    <s v="sushidog1031"/>
    <s v="t3_aubkvi"/>
    <s v="Wait, this is written from the other husband's prospective?"/>
    <n v="0"/>
    <n v="0"/>
    <n v="2"/>
    <n v="3"/>
    <n v="0"/>
    <n v="1"/>
    <x v="0"/>
    <x v="0"/>
    <x v="1"/>
    <x v="1"/>
  </r>
  <r>
    <s v="t3_emvzsy"/>
    <n v="1579150800"/>
    <n v="1"/>
    <s v="/r/nosleep/comments/emvzsy/i_was_a_boogeyman_for_12_years_yesterday_the_kid/feg035y/"/>
    <s v="t2_y91pzu2"/>
    <s v="feg035y"/>
    <s v="emvzsy"/>
    <s v="GarlicForPresident"/>
    <s v="t1_fdwyuz6"/>
    <s v="Sounded like postpartum psychosis to me, I just came out of It."/>
    <n v="0"/>
    <n v="0"/>
    <n v="1"/>
    <n v="2"/>
    <n v="0"/>
    <n v="0"/>
    <x v="0"/>
    <x v="1"/>
    <x v="0"/>
    <x v="1"/>
  </r>
  <r>
    <s v="t3_aeuvdk"/>
    <n v="1547355600"/>
    <n v="1"/>
    <s v="/r/nosleep/comments/aeuvdk/i_am_so_scared_of_the_chair/edt85lm/"/>
    <s v="t2_lfy6x51"/>
    <s v="edt85lm"/>
    <s v="aeuvdk"/>
    <s v="ElizaBennet08"/>
    <s v="t3_aeuvdk"/>
    <s v="Your mother sounds like a monster! Have you tried reaching out to another adult for help? Do you have any other family, or a teacher you can talk to?  I mean, it sounds like the bitch deserves a fiery death, but you and your brother donâ€™t deserve the emotional fallout from killing your parents."/>
    <n v="0"/>
    <n v="0"/>
    <n v="2"/>
    <n v="0"/>
    <n v="0"/>
    <n v="0"/>
    <x v="0"/>
    <x v="1"/>
    <x v="0"/>
    <x v="1"/>
  </r>
  <r>
    <s v="t3_amy80f"/>
    <n v="1549429200"/>
    <n v="1"/>
    <s v="/r/nosleep/comments/amy80f/the_new_girl_at_work_is_hot_but_weird/efpopmq/"/>
    <s v="t2_k4p2vu9"/>
    <s v="efpopmq"/>
    <s v="amy80f"/>
    <s v="SVT_707"/>
    <s v="t1_efpmkm0"/>
    <s v="Or he gets a ticket to the afterlife."/>
    <n v="0"/>
    <n v="0"/>
    <n v="2"/>
    <n v="2"/>
    <n v="0"/>
    <n v="0"/>
    <x v="0"/>
    <x v="1"/>
    <x v="0"/>
    <x v="1"/>
  </r>
  <r>
    <s v="t3_cx2jgn"/>
    <n v="1567227600"/>
    <n v="1"/>
    <s v="/r/nosleep/comments/cx2jgn/the_angel/eykgwpw/"/>
    <s v="t2_2jhmpsgt"/>
    <s v="eykgwpw"/>
    <s v="cx2jgn"/>
    <s v="HeadOfSpectre"/>
    <s v="t1_eyjul6l"/>
    <s v="Petey here: I don't think Jake 'thinks'_x000a_He didn't speak when he attacked Jason, he just kinda showed up and did it._x000a__x000a_I've been reading up on Golems and that stuff, it sounds kinda similar!"/>
    <n v="0"/>
    <n v="0"/>
    <n v="2"/>
    <n v="0"/>
    <n v="0"/>
    <n v="0"/>
    <x v="0"/>
    <x v="1"/>
    <x v="0"/>
    <x v="1"/>
  </r>
  <r>
    <s v="t3_d7r8e8"/>
    <n v="1569301200"/>
    <n v="1"/>
    <s v="/r/nosleep/comments/d7r8e8/the_road_kill_on_rabbits_run_road/f16amyi/"/>
    <s v="t2_6shl2"/>
    <s v="f16amyi"/>
    <s v="d7r8e8"/>
    <s v="scissorrunner"/>
    <s v="t3_d7r8e8"/>
    <s v="Wicked"/>
    <n v="1"/>
    <n v="1"/>
    <n v="2"/>
    <n v="2"/>
    <n v="0"/>
    <n v="0"/>
    <x v="0"/>
    <x v="1"/>
    <x v="0"/>
    <x v="1"/>
  </r>
  <r>
    <s v="t3_bjnqss"/>
    <n v="1557378000"/>
    <n v="2"/>
    <s v="/r/nosleep/comments/bjnqss/i_was_stuck_in_school_detention_for_three_years_i/empos7s/"/>
    <s v="t2_gw565"/>
    <s v="empos7s"/>
    <s v="bjnqss"/>
    <s v="Ashenveil29"/>
    <s v="t3_bjnqss"/>
    <s v="So turns out hellmouths are real class, who knew?_x000a__x000a_From beneath you it devours."/>
    <n v="0"/>
    <n v="0"/>
    <n v="2"/>
    <n v="1"/>
    <n v="0"/>
    <n v="0"/>
    <x v="0"/>
    <x v="1"/>
    <x v="0"/>
    <x v="1"/>
  </r>
  <r>
    <s v="t3_d6wu2s"/>
    <n v="1569128400"/>
    <n v="1"/>
    <s v="/r/nosleep/comments/d6wu2s/obsession/f0wvege/"/>
    <s v="t2_1ypbta3t"/>
    <s v="f0wvege"/>
    <s v="d6wu2s"/>
    <s v="LunarEdge7th"/>
    <s v="t3_d6wu2s"/>
    <s v="It's obsession (Tunk Tunk!)_x000a__x000a_Uh huh, it's obsession (Tunk Tunk, tut tutu tutu)_x000a__x000a_It's obsession (Tunk Tunk!)"/>
    <n v="0"/>
    <n v="0"/>
    <n v="2"/>
    <n v="2"/>
    <n v="0"/>
    <n v="0"/>
    <x v="0"/>
    <x v="1"/>
    <x v="0"/>
    <x v="1"/>
  </r>
  <r>
    <s v="t3_b5hpu7"/>
    <n v="1566709200"/>
    <n v="1"/>
    <s v="/r/nosleep/comments/b5hpu7/my_dogs_name_is_paws_and_he_protects_me_from/exwd26y/"/>
    <s v="t2_2a062c6b"/>
    <s v="exwd26y"/>
    <s v="b5hpu7"/>
    <s v="LighthouseHorror"/>
    <s v="t1_exvog9w"/>
    <s v="She got something worse than convicted..."/>
    <n v="0"/>
    <n v="0"/>
    <n v="2"/>
    <n v="2"/>
    <n v="0"/>
    <n v="0"/>
    <x v="0"/>
    <x v="1"/>
    <x v="0"/>
    <x v="1"/>
  </r>
  <r>
    <s v="t3_e5jerh"/>
    <n v="1575522000"/>
    <n v="1"/>
    <s v="/r/nosleep/comments/e5jerh/something_kidnapped_my_little_sister_im_coming/f9kjpf3/"/>
    <s v="t2_1yzs4dec"/>
    <s v="f9kjpf3"/>
    <s v="e5jerh"/>
    <s v="girl_from_the_crypt"/>
    <s v="t1_f9kdls6"/>
    <s v="I like your spirit. That's some motivational stuff here. Maybe... Imma ask him."/>
    <n v="0"/>
    <n v="0"/>
    <n v="2"/>
    <n v="2"/>
    <n v="0"/>
    <n v="0"/>
    <x v="0"/>
    <x v="1"/>
    <x v="0"/>
    <x v="1"/>
  </r>
  <r>
    <s v="t3_ahppz6"/>
    <n v="1548046800"/>
    <n v="3"/>
    <s v="/r/nosleep/comments/ahppz6/has_anyone_ever_heard_of_a_game_show_called_the/eeilrrg/"/>
    <s v="t2_2cnadkt0"/>
    <s v="eeilrrg"/>
    <s v="ahppz6"/>
    <s v="allisonwonderland72"/>
    <s v="t3_ahppz6"/>
    <s v="Arghhhh why must this be a series?!?! Why can't you just tell us now ,&amp;gt;.&amp;lt; Can't wait lol"/>
    <n v="1"/>
    <n v="1"/>
    <n v="3"/>
    <n v="3"/>
    <n v="1"/>
    <n v="1"/>
    <x v="1"/>
    <x v="0"/>
    <x v="0"/>
    <x v="1"/>
  </r>
  <r>
    <s v="t3_dili7q"/>
    <n v="1571547600"/>
    <n v="1"/>
    <s v="/r/nosleep/comments/dili7q/i_just_started_working_the_night_shift_at_my/f47ykky/"/>
    <s v="t2_x0e2hz"/>
    <s v="f47ykky"/>
    <s v="dili7q"/>
    <s v="sliterinova"/>
    <s v="t1_f3wms0c"/>
    <s v="the additional rule: don't talk to the chinese exchange student."/>
    <n v="0"/>
    <n v="0"/>
    <n v="2"/>
    <n v="0"/>
    <n v="0"/>
    <n v="0"/>
    <x v="0"/>
    <x v="1"/>
    <x v="0"/>
    <x v="1"/>
  </r>
  <r>
    <s v="t3_cciggx"/>
    <n v="1563598800"/>
    <n v="1"/>
    <s v="/r/nosleep/comments/cciggx/the_call_that_ended_my_career/eu576u8/"/>
    <s v="t2_134h9l"/>
    <s v="eu576u8"/>
    <s v="cciggx"/>
    <s v="AnimatorMouse"/>
    <s v="t3_cciggx"/>
    <s v="I'm boutta end this man's whole career"/>
    <n v="0"/>
    <n v="0"/>
    <n v="1"/>
    <n v="0"/>
    <n v="0"/>
    <n v="0"/>
    <x v="0"/>
    <x v="1"/>
    <x v="0"/>
    <x v="1"/>
  </r>
  <r>
    <s v="t3_dtnqfj"/>
    <n v="1573448400"/>
    <n v="1"/>
    <s v="/r/nosleep/comments/dtnqfj/i_run_a_bar_that_serves_one_of_a_kind_drinks_to/f6yr4hw/"/>
    <s v="t2_4jg3idk9"/>
    <s v="f6yr4hw"/>
    <s v="dtnqfj"/>
    <s v="mabayaga"/>
    <s v="t3_dtnqfj"/>
    <s v="I love the description of each drink and its bottle! I want to draw them all!"/>
    <n v="1"/>
    <n v="1"/>
    <n v="3"/>
    <n v="4"/>
    <n v="1"/>
    <n v="1"/>
    <x v="1"/>
    <x v="0"/>
    <x v="0"/>
    <x v="1"/>
  </r>
  <r>
    <s v="t3_cqz6cq"/>
    <n v="1566018000"/>
    <n v="1"/>
    <s v="/r/nosleep/comments/cqz6cq/the_woods/ex0p0md/"/>
    <s v="t2_3aaaie1i"/>
    <s v="ex0p0md"/>
    <s v="cqz6cq"/>
    <s v="lablaga"/>
    <s v="t3_cqz6cq"/>
    <s v="Eerie!!!"/>
    <n v="1"/>
    <n v="1"/>
    <n v="3"/>
    <n v="4"/>
    <n v="1"/>
    <n v="1"/>
    <x v="1"/>
    <x v="0"/>
    <x v="0"/>
    <x v="1"/>
  </r>
  <r>
    <s v="t3_buzcub"/>
    <n v="1559451600"/>
    <n v="1"/>
    <s v="/r/nosleep/comments/buzcub/i_was_so_proud_of_my_wife_for_becoming_an_organ/epn7bwh/"/>
    <s v="t2_zpz4t"/>
    <s v="epn7bwh"/>
    <s v="buzcub"/>
    <s v="FinnsChips"/>
    <s v="t3_buzcub"/>
    <s v="Reminds me of Chambers."/>
    <n v="0"/>
    <n v="0"/>
    <n v="2"/>
    <n v="2"/>
    <n v="0"/>
    <n v="0"/>
    <x v="0"/>
    <x v="1"/>
    <x v="0"/>
    <x v="1"/>
  </r>
  <r>
    <s v="t3_ee742p"/>
    <n v="1577422800"/>
    <n v="1"/>
    <s v="/r/nosleep/comments/ee742p/i_will_never_visit_my_grandma_for_christmas_again/fc0x12y/"/>
    <s v="t2_17n9jknw"/>
    <s v="fc0x12y"/>
    <s v="ee742p"/>
    <s v="Badasshippiemama"/>
    <s v="t3_ee742p"/>
    <s v="Krampus loves kids. That's why they get taken. To get spanked and to be disciplined.  Santa spoils kids.  Krampus is the alter ego who gets the naughty ones."/>
    <n v="0"/>
    <n v="0"/>
    <n v="2"/>
    <n v="0"/>
    <n v="0"/>
    <n v="0"/>
    <x v="0"/>
    <x v="1"/>
    <x v="0"/>
    <x v="1"/>
  </r>
  <r>
    <s v="t3_b33emx"/>
    <n v="1553230800"/>
    <n v="1"/>
    <s v="/r/nosleep/comments/b33emx/i_created_an_ai_to_make_procedurally_generated/eiymvp6/"/>
    <s v="t2_mqtir"/>
    <s v="eiymvp6"/>
    <s v="b33emx"/>
    <s v="coyoteTale"/>
    <s v="t3_b33emx"/>
    <s v="The true horror here is the lack of online privacy. Sure, you donâ€™t post pictures of yourself to social media. But if Creation is hooked up to the internet, why canâ€™t she find your momâ€™s Facebook, where thereâ€™s a single pic of you and her at a Valentineâ€™s Day brunch three years ago, birthmark clearly on display. Sure, Creation was designed for movies (and it seemed she gave you exactly what you wanted) but her real strength is targeted advertisements. Horrifying."/>
    <n v="0"/>
    <n v="0"/>
    <n v="1"/>
    <n v="0"/>
    <n v="0"/>
    <n v="0"/>
    <x v="0"/>
    <x v="1"/>
    <x v="0"/>
    <x v="1"/>
  </r>
  <r>
    <s v="t3_bbzuma"/>
    <n v="1555131600"/>
    <n v="62"/>
    <s v="/r/nosleep/comments/bbzuma/my_husband_killed_himself_and_i_know_why/ekmo24s/"/>
    <s v="t2_dkggyi2"/>
    <s v="ekmo24s"/>
    <s v="bbzuma"/>
    <s v="nothanks64"/>
    <s v="t3_bbzuma"/>
    <s v="Don't let the darkness win. You can reach out to people at anytime for support  and love. Even me if you want."/>
    <n v="0"/>
    <n v="0"/>
    <n v="2"/>
    <n v="0"/>
    <n v="0"/>
    <n v="0"/>
    <x v="0"/>
    <x v="1"/>
    <x v="0"/>
    <x v="1"/>
  </r>
  <r>
    <s v="t3_b75o7g"/>
    <n v="1554094800"/>
    <n v="5"/>
    <s v="/r/nosleep/comments/b75o7g/we_kidnapped_the_rich_kid_from_the_toy_review/ejqoxro/"/>
    <s v="t2_vi2vp"/>
    <s v="ejqoxro"/>
    <s v="b75o7g"/>
    <s v="HeadScrewedOnWrong"/>
    <s v="t3_b75o7g"/>
    <s v="If my maths is right, you're making 40k a year, now kidnapping someone for a split of 50k? Man can you be more ambitious?"/>
    <n v="0"/>
    <n v="0"/>
    <n v="2"/>
    <n v="2"/>
    <n v="0"/>
    <n v="0"/>
    <x v="0"/>
    <x v="1"/>
    <x v="0"/>
    <x v="1"/>
  </r>
  <r>
    <s v="t3_akwo9g"/>
    <n v="1548910800"/>
    <n v="34"/>
    <s v="/r/nosleep/comments/akwo9g/i_made_a_deal_with_an_angel_part_12_final/ef8rfh8/"/>
    <s v="t2_87d59d"/>
    <s v="ef8rfh8"/>
    <s v="akwo9g"/>
    <s v="ALostPaperBag"/>
    <s v="t3_akwo9g"/>
    <s v="MORE SARA OR WE RIOT"/>
    <n v="1"/>
    <n v="1"/>
    <n v="3"/>
    <n v="3"/>
    <n v="1"/>
    <n v="1"/>
    <x v="1"/>
    <x v="0"/>
    <x v="0"/>
    <x v="1"/>
  </r>
  <r>
    <s v="t3_eovwc0"/>
    <n v="1579150800"/>
    <n v="1"/>
    <s v="/r/nosleep/comments/eovwc0/my_newish_phone/fefjcqy/"/>
    <s v="t2_123nt6hm"/>
    <s v="fefjcqy"/>
    <s v="eovwc0"/>
    <s v="RoseBlack2222"/>
    <s v="t1_fefj1ll"/>
    <s v="Not yet. It's weird. I'm nervous about calling and not like a in danger kind of nervous. It's more like calling to see if you got a job you really wanted."/>
    <n v="0"/>
    <n v="0"/>
    <n v="2"/>
    <n v="2"/>
    <n v="0"/>
    <n v="0"/>
    <x v="0"/>
    <x v="1"/>
    <x v="0"/>
    <x v="1"/>
  </r>
  <r>
    <s v="t3_bhhlqn"/>
    <n v="1556514000"/>
    <n v="1"/>
    <s v="/r/nosleep/comments/bhhlqn/a_little_help_from_my_friends/elw9c9x/"/>
    <s v="t2_yxbkc"/>
    <s v="elw9c9x"/>
    <s v="bhhlqn"/>
    <s v="ClevergirlOswin"/>
    <s v="t1_elw209u"/>
    <s v="We could maybe work something out."/>
    <n v="0"/>
    <n v="0"/>
    <n v="2"/>
    <n v="2"/>
    <n v="0"/>
    <n v="0"/>
    <x v="0"/>
    <x v="1"/>
    <x v="0"/>
    <x v="1"/>
  </r>
  <r>
    <s v="t3_cmykhy"/>
    <n v="1565326800"/>
    <n v="1"/>
    <s v="/r/nosleep/comments/cmykhy/the_previous_tenant_of_my_new_flat_left_a/ew6m0wp/"/>
    <s v="t2_201v6enp"/>
    <s v="ew6m0wp"/>
    <s v="cmykhy"/>
    <s v="yeeaahboooyyyyy"/>
    <s v="t3_cmykhy"/>
    <s v="i wish you kept this 2 or parts, now itâ€™s just a goddamn television drama show."/>
    <n v="1"/>
    <n v="1"/>
    <n v="0"/>
    <n v="4"/>
    <n v="0"/>
    <n v="1"/>
    <x v="0"/>
    <x v="0"/>
    <x v="1"/>
    <x v="1"/>
  </r>
  <r>
    <s v="t3_bk3766"/>
    <n v="1557032400"/>
    <n v="2"/>
    <s v="/r/nosleep/comments/bk3766/murderous_forest/emfah5a/"/>
    <s v="t2_2rdhubwe"/>
    <s v="emfah5a"/>
    <s v="bk3766"/>
    <s v="JustBorde"/>
    <s v="t1_emdkmcy"/>
    <s v="Iâ€™m sorry I was just exited and scared because of what happened Iâ€™ll go in and fix it! Thank you for the criticism (not sarcastic)"/>
    <n v="0"/>
    <n v="0"/>
    <n v="2"/>
    <n v="0"/>
    <n v="0"/>
    <n v="0"/>
    <x v="0"/>
    <x v="1"/>
    <x v="0"/>
    <x v="1"/>
  </r>
  <r>
    <s v="t3_b84wk2"/>
    <n v="1554267600"/>
    <n v="3"/>
    <s v="/r/nosleep/comments/b84wk2/important_nosleep_announcement/ejvxn7c/"/>
    <s v="t2_au9yx7i"/>
    <s v="ejvxn7c"/>
    <s v="b84wk2"/>
    <s v="luisacosta97"/>
    <s v="t3_b84wk2"/>
    <s v="This has to be an April's fool day joke right?"/>
    <n v="0"/>
    <n v="0"/>
    <n v="1"/>
    <n v="0"/>
    <n v="0"/>
    <n v="0"/>
    <x v="0"/>
    <x v="1"/>
    <x v="0"/>
    <x v="1"/>
  </r>
  <r>
    <s v="t3_cxrej4"/>
    <n v="1567400400"/>
    <n v="1"/>
    <s v="/r/nosleep/comments/cxrej4/they_dont_call_it_the_slaughter_pen_for_nothing/eypt6le/"/>
    <s v="t2_129ztz"/>
    <s v="eypt6le"/>
    <s v="cxrej4"/>
    <s v="nuhraini1792"/>
    <s v="t3_cxrej4"/>
    <s v="Next time just sleep over at your sister's! Dx"/>
    <n v="0"/>
    <n v="0"/>
    <n v="2"/>
    <n v="2"/>
    <n v="0"/>
    <n v="0"/>
    <x v="0"/>
    <x v="1"/>
    <x v="0"/>
    <x v="1"/>
  </r>
  <r>
    <s v="t3_cga8pj"/>
    <n v="1563944400"/>
    <n v="7"/>
    <s v="/r/nosleep/comments/cga8pj/i_decided_to_avenge_my_sons_death_myself/euh8xql/"/>
    <s v="t2_3uea548p"/>
    <s v="euh8xql"/>
    <s v="cga8pj"/>
    <s v="Grahrdudraggs"/>
    <s v="t1_euh6n1a"/>
    <s v="He couldn't recognize his son because anger blinded him, so he thought he was killing the friend"/>
    <n v="0"/>
    <n v="0"/>
    <n v="2"/>
    <n v="2"/>
    <n v="0"/>
    <n v="0"/>
    <x v="0"/>
    <x v="1"/>
    <x v="0"/>
    <x v="1"/>
  </r>
  <r>
    <s v="t3_dkrc51"/>
    <n v="1571720400"/>
    <n v="14"/>
    <s v="/r/nosleep/comments/dkrc51/something_terrible_came_with_the_rain_part_5/f4j7m59/"/>
    <s v="t2_ayve0zn"/>
    <s v="f4j7m59"/>
    <s v="dkrc51"/>
    <s v="cahie06"/>
    <s v="t3_dkrc51"/>
    <s v="I'd say it was more than goo that went in your mouth... stay strong!"/>
    <n v="0"/>
    <n v="0"/>
    <n v="2"/>
    <n v="2"/>
    <n v="0"/>
    <n v="0"/>
    <x v="0"/>
    <x v="1"/>
    <x v="0"/>
    <x v="1"/>
  </r>
  <r>
    <s v="t3_by4r58"/>
    <n v="1560142800"/>
    <n v="5"/>
    <s v="/r/nosleep/comments/by4r58/amy/eqf20xs/"/>
    <s v="t2_9ivsct"/>
    <s v="eqf20xs"/>
    <s v="by4r58"/>
    <s v="AmyHello2002"/>
    <s v="t3_by4r58"/>
    <s v="oh HELL no"/>
    <n v="1"/>
    <n v="1"/>
    <n v="3"/>
    <n v="2"/>
    <n v="1"/>
    <n v="0"/>
    <x v="0"/>
    <x v="0"/>
    <x v="0"/>
    <x v="0"/>
  </r>
  <r>
    <s v="t3_cq2kog"/>
    <n v="1565845200"/>
    <n v="1"/>
    <s v="/r/nosleep/comments/cq2kog/i_was_challenged_to_survive_till_next_week_for_10/ewtr73h/"/>
    <s v="t2_bgoh6"/>
    <s v="ewtr73h"/>
    <s v="cq2kog"/>
    <s v="T0xicpeanut"/>
    <s v="t3_cq2kog"/>
    <s v="Donâ€™t trust your wife idiot, everything is too convenient"/>
    <n v="0"/>
    <n v="0"/>
    <n v="2"/>
    <n v="0"/>
    <n v="0"/>
    <n v="0"/>
    <x v="0"/>
    <x v="1"/>
    <x v="0"/>
    <x v="1"/>
  </r>
  <r>
    <s v="t3_cmykhy"/>
    <n v="1565326800"/>
    <n v="1"/>
    <s v="/r/nosleep/comments/cmykhy/the_previous_tenant_of_my_new_flat_left_a/ew6fodg/"/>
    <s v="t2_3h0xbklm"/>
    <s v="ew6fodg"/>
    <s v="cmykhy"/>
    <s v="Kahlaintje"/>
    <s v="t1_ew5pwa1"/>
    <s v="Well i think its better than being surounded by monsters in flat 9... I would be gratefull to be honest."/>
    <n v="0"/>
    <n v="0"/>
    <n v="2"/>
    <n v="2"/>
    <n v="0"/>
    <n v="0"/>
    <x v="0"/>
    <x v="1"/>
    <x v="0"/>
    <x v="1"/>
  </r>
  <r>
    <s v="t3_9qi8vg"/>
    <n v="1554786000"/>
    <n v="2"/>
    <s v="/r/nosleep/comments/9qi8vg/tell_me_your_name/ekar29z/"/>
    <s v="t2_2vo9tix2"/>
    <s v="ekar29z"/>
    <s v="9qi8vg"/>
    <s v="WolfofLoki"/>
    <s v="t1_e8dhn2c"/>
    <s v="Not all furries are bad."/>
    <n v="0"/>
    <n v="0"/>
    <n v="2"/>
    <n v="2"/>
    <n v="0"/>
    <n v="0"/>
    <x v="0"/>
    <x v="1"/>
    <x v="0"/>
    <x v="1"/>
  </r>
  <r>
    <s v="t3_cb7xmf"/>
    <n v="1562907600"/>
    <n v="-6"/>
    <s v="/r/nosleep/comments/cb7xmf/my_husband_and_i_want_to_kill_each_other/etf7apu/"/>
    <s v="t2_m0akg"/>
    <s v="etf7apu"/>
    <s v="cb7xmf"/>
    <s v="Manwards84"/>
    <s v="t1_ete6udd"/>
    <s v="Not sure why you're being downvoted! It's kill or be killed out there. OP had no other choice."/>
    <n v="1"/>
    <n v="1"/>
    <n v="2"/>
    <n v="2"/>
    <n v="0"/>
    <n v="0"/>
    <x v="0"/>
    <x v="1"/>
    <x v="0"/>
    <x v="1"/>
  </r>
  <r>
    <s v="t3_cornnr"/>
    <n v="1565672400"/>
    <n v="1"/>
    <s v="/r/nosleep/comments/cornnr/i_am_going_to_murder_someone_in_a_train_station/ewli4ck/"/>
    <s v="t2_15eknn"/>
    <s v="ewli4ck"/>
    <s v="cornnr"/>
    <s v="F4ST7"/>
    <s v="t3_cornnr"/>
    <s v="OMG this is the sequel! Loved it"/>
    <n v="1"/>
    <n v="1"/>
    <n v="4"/>
    <n v="0"/>
    <n v="1"/>
    <n v="0"/>
    <x v="0"/>
    <x v="0"/>
    <x v="0"/>
    <x v="0"/>
  </r>
  <r>
    <s v="t3_b41j94"/>
    <n v="1553403600"/>
    <n v="1"/>
    <s v="/r/nosleep/comments/b41j94/the_perfect_guy/ej5l14g/"/>
    <s v="t2_3daji48w"/>
    <s v="ej5l14g"/>
    <s v="b41j94"/>
    <s v="Mommabear_03"/>
    <s v="t3_b41j94"/>
    <s v="Oh Sangwoo? Is that you?"/>
    <n v="0"/>
    <n v="0"/>
    <n v="2"/>
    <n v="2"/>
    <n v="0"/>
    <n v="0"/>
    <x v="0"/>
    <x v="1"/>
    <x v="0"/>
    <x v="1"/>
  </r>
  <r>
    <s v="t3_an0s3x"/>
    <n v="1549429200"/>
    <n v="1"/>
    <s v="/r/nosleep/comments/an0s3x/time_travel_is_not_what_you_think_its_like/efqw97s/"/>
    <s v="t2_243fbc51"/>
    <s v="efqw97s"/>
    <s v="an0s3x"/>
    <s v="_RealityIsntReal"/>
    <s v="t1_efqvvrd"/>
    <s v="Yes, yes you will.  And I will bringing a full arsenal of new torture devices for you.  I can't wait to get started.  I feel my body starting to tingle just thinking of the fun I have in store for you (and me!)"/>
    <n v="0"/>
    <n v="0"/>
    <n v="2"/>
    <n v="0"/>
    <n v="0"/>
    <n v="0"/>
    <x v="0"/>
    <x v="1"/>
    <x v="0"/>
    <x v="1"/>
  </r>
  <r>
    <s v="t3_atz5tl"/>
    <n v="1551157200"/>
    <n v="1"/>
    <s v="/r/nosleep/comments/atz5tl/daddy_did_something_bad/eh6g8mh/"/>
    <s v="t2_1ykuh73m"/>
    <s v="eh6g8mh"/>
    <s v="atz5tl"/>
    <s v="peachiibun"/>
    <s v="t1_eh4wsyh"/>
    <s v="Ya don't say"/>
    <n v="0"/>
    <n v="0"/>
    <n v="1"/>
    <n v="2"/>
    <n v="0"/>
    <n v="0"/>
    <x v="0"/>
    <x v="1"/>
    <x v="0"/>
    <x v="1"/>
  </r>
  <r>
    <s v="t3_d9tbct"/>
    <n v="1569646800"/>
    <n v="1"/>
    <s v="/r/nosleep/comments/d9tbct/im_the_monster_who_lives_in_your_closet_and_i/f1lazv6/"/>
    <s v="t2_2vz97f5g"/>
    <s v="f1lazv6"/>
    <s v="d9tbct"/>
    <s v="auchwitz-hitler"/>
    <s v="t3_d9tbct"/>
    <s v="I hope the twins realize what you have been doing  to protect them and would give you a hug"/>
    <n v="0"/>
    <n v="0"/>
    <n v="2"/>
    <n v="2"/>
    <n v="0"/>
    <n v="0"/>
    <x v="0"/>
    <x v="1"/>
    <x v="0"/>
    <x v="1"/>
  </r>
  <r>
    <s v="t3_cslk2u"/>
    <n v="1566363600"/>
    <n v="1"/>
    <s v="/r/nosleep/comments/cslk2u/my_auntie_lives_in_a_well_final_part/exggd7d/"/>
    <s v="t2_474fwdes"/>
    <s v="exggd7d"/>
    <s v="cslk2u"/>
    <s v="Carl-Wayne"/>
    <s v="t3_cslk2u"/>
    <s v="Final part?"/>
    <n v="0"/>
    <n v="0"/>
    <n v="2"/>
    <n v="3"/>
    <n v="0"/>
    <n v="1"/>
    <x v="0"/>
    <x v="0"/>
    <x v="1"/>
    <x v="1"/>
  </r>
  <r>
    <s v="t3_canwux"/>
    <n v="1562734800"/>
    <n v="1"/>
    <s v="/r/nosleep/comments/canwux/im_a_therapist_and_my_patient_has_an_extremely/etb8eg6/"/>
    <s v="t2_33ryn5ig"/>
    <s v="etb8eg6"/>
    <s v="canwux"/>
    <s v="Catermelons"/>
    <s v="t1_etb8apu"/>
    <s v="I don't blame you, only a masochist would do such a thing willingly.ðŸ˜"/>
    <n v="0"/>
    <n v="0"/>
    <n v="2"/>
    <n v="2"/>
    <n v="0"/>
    <n v="0"/>
    <x v="0"/>
    <x v="1"/>
    <x v="0"/>
    <x v="1"/>
  </r>
  <r>
    <s v="t3_bk86yi"/>
    <n v="1557032400"/>
    <n v="38"/>
    <s v="/r/nosleep/comments/bk86yi/my_little_sister_went_missing_three_days_ago_this/emf9oj3/"/>
    <s v="t2_11ttffw9"/>
    <s v="emf9oj3"/>
    <s v="bk86yi"/>
    <s v="MemeInhaler6969"/>
    <s v="t1_emesdoe"/>
    <s v="Will you keep us updated ?"/>
    <n v="1"/>
    <n v="1"/>
    <n v="2"/>
    <n v="4"/>
    <n v="0"/>
    <n v="1"/>
    <x v="0"/>
    <x v="0"/>
    <x v="1"/>
    <x v="1"/>
  </r>
  <r>
    <s v="t3_buzcub"/>
    <n v="1559451600"/>
    <n v="0"/>
    <s v="/r/nosleep/comments/buzcub/i_was_so_proud_of_my_wife_for_becoming_an_organ/epldxoe/"/>
    <s v="t2_ycx92"/>
    <s v="epldxoe"/>
    <s v="buzcub"/>
    <s v="SilentlyIronic"/>
    <s v="t3_buzcub"/>
    <s v="Can someone get me a TL:DR?"/>
    <n v="0"/>
    <n v="0"/>
    <n v="2"/>
    <n v="0"/>
    <n v="0"/>
    <n v="0"/>
    <x v="0"/>
    <x v="1"/>
    <x v="0"/>
    <x v="1"/>
  </r>
  <r>
    <s v="t3_b34tnt"/>
    <n v="1553230800"/>
    <n v="1"/>
    <s v="/r/nosleep/comments/b34tnt/do_not_connect_to_unprotected_wifi_networks/eizo2fq/"/>
    <s v="t2_kizom"/>
    <s v="eizo2fq"/>
    <s v="b34tnt"/>
    <s v="BackwardPalindrome"/>
    <s v="t1_eiz3yms"/>
    <s v="Are you my mummy?"/>
    <n v="0"/>
    <n v="0"/>
    <n v="2"/>
    <n v="2"/>
    <n v="0"/>
    <n v="0"/>
    <x v="0"/>
    <x v="1"/>
    <x v="0"/>
    <x v="1"/>
  </r>
  <r>
    <s v="t3_bqhs0i"/>
    <n v="1558414800"/>
    <n v="3"/>
    <s v="/r/nosleep/comments/bqhs0i/my_aunt_breaks_my_ouija_board_and_pays_a_horrible/eo5tgd8/"/>
    <s v="t2_y42gk"/>
    <s v="eo5tgd8"/>
    <s v="bqhs0i"/>
    <s v="MJGOO"/>
    <s v="t3_bqhs0i"/>
    <s v="She had it coming."/>
    <n v="0"/>
    <n v="0"/>
    <n v="2"/>
    <n v="2"/>
    <n v="0"/>
    <n v="0"/>
    <x v="0"/>
    <x v="1"/>
    <x v="0"/>
    <x v="1"/>
  </r>
  <r>
    <s v="t3_bkty4b"/>
    <n v="1557205200"/>
    <n v="6"/>
    <s v="/r/nosleep/comments/bkty4b/im_a_pregnant_virgin_and_i_dont_think_this_thing/emk1nu1/"/>
    <s v="t2_1039ia"/>
    <s v="emk1nu1"/>
    <s v="bkty4b"/>
    <s v="OceanNanner4331"/>
    <s v="t1_emk1bcu"/>
    <s v="The rules are what makes the sub any good you jackass"/>
    <n v="0"/>
    <n v="0"/>
    <n v="0"/>
    <n v="2"/>
    <n v="0"/>
    <n v="0"/>
    <x v="0"/>
    <x v="1"/>
    <x v="0"/>
    <x v="1"/>
  </r>
  <r>
    <s v="t3_e5732j"/>
    <n v="1575522000"/>
    <n v="1"/>
    <s v="/r/nosleep/comments/e5732j/theres_a_chemical_fog_outside_our_school_we_cant/f9j9wkh/"/>
    <s v="t2_tlz2h52"/>
    <s v="f9j9wkh"/>
    <s v="e5732j"/>
    <s v="Sameerrex619"/>
    <s v="t3_e5732j"/>
    <s v="Just dig s tunnel, ez."/>
    <n v="0"/>
    <n v="0"/>
    <n v="2"/>
    <n v="0"/>
    <n v="0"/>
    <n v="0"/>
    <x v="0"/>
    <x v="1"/>
    <x v="0"/>
    <x v="1"/>
  </r>
  <r>
    <s v="t3_dyk4jp"/>
    <n v="1574312400"/>
    <n v="1"/>
    <s v="/r/nosleep/comments/dyk4jp/my_new_puppy_wont_stop_pawing_at_the_gap_between/f82duhe/"/>
    <s v="t2_b0l4iw8"/>
    <s v="f82duhe"/>
    <s v="dyk4jp"/>
    <s v="AngryAssHedgehog"/>
    <s v="t1_f82d97d"/>
    <s v="The kid has been killing the cats in the neighborhood and thatâ€™s why heâ€™s been staying by himself lately"/>
    <n v="0"/>
    <n v="0"/>
    <n v="2"/>
    <n v="2"/>
    <n v="0"/>
    <n v="0"/>
    <x v="0"/>
    <x v="1"/>
    <x v="0"/>
    <x v="1"/>
  </r>
  <r>
    <s v="t3_bjlyu3"/>
    <n v="1556859600"/>
    <n v="8"/>
    <s v="/r/nosleep/comments/bjlyu3/my_wife_thinks_shes_a_mermaid/ema0nkz/"/>
    <s v="t2_2zc0mlzf"/>
    <s v="ema0nkz"/>
    <s v="bjlyu3"/>
    <s v="ireallyhatejoseph"/>
    <s v="t1_em9z36y"/>
    <s v="the cake means that on this day however many years ago op first made this reddit account."/>
    <n v="0"/>
    <n v="0"/>
    <n v="2"/>
    <n v="0"/>
    <n v="0"/>
    <n v="0"/>
    <x v="0"/>
    <x v="1"/>
    <x v="0"/>
    <x v="1"/>
  </r>
  <r>
    <s v="t3_bcjmh2"/>
    <n v="1555304400"/>
    <n v="3"/>
    <s v="/r/nosleep/comments/bcjmh2/mercury/eksokxe/"/>
    <s v="t2_10pcm2"/>
    <s v="eksokxe"/>
    <s v="bcjmh2"/>
    <s v="Dizzycactus"/>
    <s v="t3_bcjmh2"/>
    <s v="Explains why doctors and nurses have such bad handwriting."/>
    <n v="0"/>
    <n v="0"/>
    <n v="2"/>
    <n v="1"/>
    <n v="0"/>
    <n v="0"/>
    <x v="0"/>
    <x v="1"/>
    <x v="0"/>
    <x v="1"/>
  </r>
  <r>
    <s v="t3_eqgoz2"/>
    <n v="1579496400"/>
    <n v="2"/>
    <s v="/r/nosleep/comments/eqgoz2/i_hit_a_little_boy_with_my_truck/feuecri/"/>
    <s v="t2_3wmgjqd4"/>
    <s v="feuecri"/>
    <s v="eqgoz2"/>
    <s v="LarennElizabeth"/>
    <s v="t3_eqgoz2"/>
    <s v="Thought it was gonna be the razors OPs wife bought them tbh. Saw it coming but still beautifully written. Sorry it's come to this, OP, but maybe you could write a note or share this post with your wife, so the boy's family can at least get some closure. Best of luck in the next life._x000a__x000a_Edit: in hindsight you really should've told the police when it happened. Maybe you could even go turn yourself in now. I just have a feeling you're past that point, and I think at least the family could get closure."/>
    <n v="0"/>
    <n v="0"/>
    <n v="2"/>
    <n v="0"/>
    <n v="0"/>
    <n v="0"/>
    <x v="0"/>
    <x v="1"/>
    <x v="0"/>
    <x v="1"/>
  </r>
  <r>
    <s v="t3_cm0mz3"/>
    <n v="1565154000"/>
    <n v="1"/>
    <s v="/r/nosleep/comments/cm0mz3/my_family_waited_20_years_to_open_a_100_year_old/ew0vrm8/"/>
    <s v="t2_10x6w4"/>
    <s v="ew0vrm8"/>
    <s v="cm0mz3"/>
    <s v="Ajros02"/>
    <s v="t3_cm0mz3"/>
    <s v="Waited 20 years for the â€˜big eventâ€™, only to learn theyâ€™ve overlooked the everyday marvels and appreciate the journey. In this case it was a time capsule. But many of us fall for the same trap. Waiting for the kids to reach adulthood, pay off the house, get that promotion, etc. Only to realize weâ€™ve glossed over and didnâ€™t appreciate the years in between. _x000a__x000a_Thanks for sharing!"/>
    <n v="0"/>
    <n v="0"/>
    <n v="2"/>
    <n v="0"/>
    <n v="0"/>
    <n v="0"/>
    <x v="0"/>
    <x v="1"/>
    <x v="0"/>
    <x v="1"/>
  </r>
  <r>
    <s v="t3_ayr5tp"/>
    <n v="1553403600"/>
    <n v="1"/>
    <s v="/r/nosleep/comments/ayr5tp/fortyeight_years_ago_d_b_cooper_stole_200000/ej3r1oy/"/>
    <s v="t2_192n1mgb"/>
    <s v="ej3r1oy"/>
    <s v="ayr5tp"/>
    <s v="TheDevilsDominium"/>
    <s v="t1_ei4ja1a"/>
    <s v="I thought all 3 of those accounts belonged to the same user. Was I just making an ass out of the both of us?"/>
    <n v="0"/>
    <n v="0"/>
    <n v="2"/>
    <n v="0"/>
    <n v="0"/>
    <n v="0"/>
    <x v="0"/>
    <x v="1"/>
    <x v="0"/>
    <x v="1"/>
  </r>
  <r>
    <s v="t3_b9r4gc"/>
    <n v="1554613200"/>
    <n v="1"/>
    <s v="/r/nosleep/comments/b9r4gc/becoming_a_man/ek7hhcs/"/>
    <s v="t2_16vhnf"/>
    <s v="ek7hhcs"/>
    <s v="b9r4gc"/>
    <s v="AlexanderMcready"/>
    <s v="t3_b9r4gc"/>
    <s v="&amp;gt;I saw her canines nearly grow an inch in length_x000a__x000a_    I saw her canines nearly grow an inch in length_x000a__x000a_&amp;amp;#x200B;_x000a__x000a_&amp;amp;#x200B;_x000a__x000a_&amp;amp;#x200B;"/>
    <n v="0"/>
    <n v="0"/>
    <n v="2"/>
    <n v="0"/>
    <n v="0"/>
    <n v="0"/>
    <x v="0"/>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772861-5D96-4A9E-9FDF-1BB246C8288D}" name="PivotTable1"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rowPageCount="1" colPageCount="1"/>
  <pivotFields count="2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3">
        <item x="0"/>
        <item x="1"/>
        <item t="default"/>
      </items>
    </pivotField>
    <pivotField showAll="0"/>
    <pivotField showAll="0"/>
    <pivotField showAll="0"/>
  </pivotFields>
  <rowItems count="1">
    <i/>
  </rowItems>
  <colItems count="1">
    <i/>
  </colItems>
  <pageFields count="1">
    <pageField fld="16" item="1" hier="-1"/>
  </pageFields>
  <dataFields count="1">
    <dataField name="Count of true_positives"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6164CF-B0C0-4C5E-AE78-494ED4921F1C}" name="PivotTable4"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8:D9" firstHeaderRow="1" firstDataRow="1" firstDataCol="0" rowPageCount="1" colPageCount="1"/>
  <pivotFields count="2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3">
        <item x="1"/>
        <item x="0"/>
        <item t="default"/>
      </items>
    </pivotField>
  </pivotFields>
  <rowItems count="1">
    <i/>
  </rowItems>
  <colItems count="1">
    <i/>
  </colItems>
  <pageFields count="1">
    <pageField fld="19" item="1" hier="-1"/>
  </pageFields>
  <dataFields count="1">
    <dataField name="Count of false_negatives"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FF0E41-7B0E-4D90-901B-D136C3009B96}" name="PivotTable3"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A9" firstHeaderRow="1" firstDataRow="1" firstDataCol="0" rowPageCount="1" colPageCount="1"/>
  <pivotFields count="2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3">
        <item x="0"/>
        <item x="1"/>
        <item t="default"/>
      </items>
    </pivotField>
    <pivotField showAll="0"/>
  </pivotFields>
  <rowItems count="1">
    <i/>
  </rowItems>
  <colItems count="1">
    <i/>
  </colItems>
  <pageFields count="1">
    <pageField fld="18" item="1" hier="-1"/>
  </pageFields>
  <dataFields count="1">
    <dataField name="Count of false_positives"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EF36A8-CACC-4CE2-BAB1-0164D42F901C}" name="PivotTable2"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D4" firstHeaderRow="1" firstDataRow="1" firstDataCol="0" rowPageCount="1" colPageCount="1"/>
  <pivotFields count="2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3">
        <item x="0"/>
        <item x="1"/>
        <item t="default"/>
      </items>
    </pivotField>
    <pivotField showAll="0"/>
    <pivotField showAll="0"/>
  </pivotFields>
  <rowItems count="1">
    <i/>
  </rowItems>
  <colItems count="1">
    <i/>
  </colItems>
  <pageFields count="1">
    <pageField fld="17" item="1" hier="-1"/>
  </pageFields>
  <dataFields count="1">
    <dataField name="Count of true_negatives"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22913-7CF1-43AB-B3CE-766DA58AA5D2}">
  <dimension ref="A1:G9"/>
  <sheetViews>
    <sheetView workbookViewId="0">
      <selection activeCell="A4" sqref="A4"/>
    </sheetView>
  </sheetViews>
  <sheetFormatPr defaultRowHeight="15" x14ac:dyDescent="0.25"/>
  <cols>
    <col min="1" max="1" width="22.7109375" bestFit="1" customWidth="1"/>
    <col min="2" max="2" width="4.28515625" bestFit="1" customWidth="1"/>
    <col min="4" max="4" width="22.7109375" bestFit="1" customWidth="1"/>
    <col min="5" max="5" width="4.28515625" bestFit="1" customWidth="1"/>
    <col min="7" max="7" width="22.7109375" bestFit="1" customWidth="1"/>
    <col min="8" max="8" width="4.28515625" bestFit="1" customWidth="1"/>
  </cols>
  <sheetData>
    <row r="1" spans="1:7" x14ac:dyDescent="0.25">
      <c r="A1" s="2" t="s">
        <v>12</v>
      </c>
      <c r="B1" t="s">
        <v>21</v>
      </c>
      <c r="D1" s="2" t="s">
        <v>13</v>
      </c>
      <c r="E1" t="s">
        <v>21</v>
      </c>
    </row>
    <row r="3" spans="1:7" x14ac:dyDescent="0.25">
      <c r="A3" t="s">
        <v>22</v>
      </c>
      <c r="D3" t="s">
        <v>23</v>
      </c>
    </row>
    <row r="4" spans="1:7" x14ac:dyDescent="0.25">
      <c r="A4" s="3">
        <v>10</v>
      </c>
      <c r="D4" s="3">
        <v>77</v>
      </c>
    </row>
    <row r="5" spans="1:7" x14ac:dyDescent="0.25">
      <c r="A5" s="3"/>
      <c r="D5" s="3"/>
      <c r="G5" s="3"/>
    </row>
    <row r="6" spans="1:7" x14ac:dyDescent="0.25">
      <c r="A6" s="2" t="s">
        <v>14</v>
      </c>
      <c r="B6" t="s">
        <v>21</v>
      </c>
      <c r="D6" s="2" t="s">
        <v>15</v>
      </c>
      <c r="E6" t="s">
        <v>21</v>
      </c>
      <c r="G6" s="3"/>
    </row>
    <row r="8" spans="1:7" x14ac:dyDescent="0.25">
      <c r="A8" t="s">
        <v>24</v>
      </c>
      <c r="D8" t="s">
        <v>25</v>
      </c>
    </row>
    <row r="9" spans="1:7" x14ac:dyDescent="0.25">
      <c r="A9" s="3">
        <v>7</v>
      </c>
      <c r="D9" s="3">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1"/>
  <sheetViews>
    <sheetView workbookViewId="0">
      <selection activeCell="J35" sqref="J35"/>
    </sheetView>
  </sheetViews>
  <sheetFormatPr defaultRowHeight="15" customHeight="1" x14ac:dyDescent="0.25"/>
  <cols>
    <col min="15" max="15" width="18.28515625" bestFit="1" customWidth="1"/>
    <col min="16" max="16" width="23.85546875" bestFit="1" customWidth="1"/>
    <col min="17" max="17" width="16.140625" bestFit="1" customWidth="1"/>
    <col min="18" max="19" width="16.7109375" bestFit="1" customWidth="1"/>
    <col min="20" max="20" width="17.28515625" bestFit="1" customWidth="1"/>
  </cols>
  <sheetData>
    <row r="1" spans="1:20" ht="15" customHeight="1" x14ac:dyDescent="0.25">
      <c r="A1" t="s">
        <v>0</v>
      </c>
      <c r="B1" t="s">
        <v>1</v>
      </c>
      <c r="C1" t="s">
        <v>2</v>
      </c>
      <c r="D1" t="s">
        <v>3</v>
      </c>
      <c r="E1" t="s">
        <v>4</v>
      </c>
      <c r="F1" t="s">
        <v>5</v>
      </c>
      <c r="G1" t="s">
        <v>6</v>
      </c>
      <c r="H1" t="s">
        <v>7</v>
      </c>
      <c r="I1" t="s">
        <v>8</v>
      </c>
      <c r="J1" t="s">
        <v>9</v>
      </c>
      <c r="K1" t="s">
        <v>10</v>
      </c>
      <c r="L1" t="s">
        <v>11</v>
      </c>
      <c r="M1" t="s">
        <v>39</v>
      </c>
      <c r="N1" t="s">
        <v>40</v>
      </c>
      <c r="O1" t="s">
        <v>42</v>
      </c>
      <c r="P1" t="s">
        <v>41</v>
      </c>
      <c r="Q1" t="s">
        <v>12</v>
      </c>
      <c r="R1" t="s">
        <v>13</v>
      </c>
      <c r="S1" t="s">
        <v>14</v>
      </c>
      <c r="T1" t="s">
        <v>15</v>
      </c>
    </row>
    <row r="2" spans="1:20" ht="15" customHeight="1" x14ac:dyDescent="0.25">
      <c r="A2" t="s">
        <v>43</v>
      </c>
      <c r="B2">
        <v>1556341200</v>
      </c>
      <c r="C2">
        <v>2</v>
      </c>
      <c r="D2" t="s">
        <v>44</v>
      </c>
      <c r="E2" t="s">
        <v>45</v>
      </c>
      <c r="F2" t="s">
        <v>46</v>
      </c>
      <c r="G2" t="s">
        <v>47</v>
      </c>
      <c r="H2" t="s">
        <v>48</v>
      </c>
      <c r="I2" t="s">
        <v>43</v>
      </c>
      <c r="J2" t="s">
        <v>49</v>
      </c>
      <c r="K2">
        <v>1</v>
      </c>
      <c r="L2">
        <v>1</v>
      </c>
      <c r="M2">
        <v>3</v>
      </c>
      <c r="N2">
        <v>2</v>
      </c>
      <c r="O2">
        <f>IF(M2&lt;=2,0,1)</f>
        <v>1</v>
      </c>
      <c r="P2">
        <f>IF(N2&lt;=2,0,1)</f>
        <v>0</v>
      </c>
      <c r="Q2" t="str">
        <f>IF(AND(O2=1,P2=1),"Y","N")</f>
        <v>N</v>
      </c>
      <c r="R2" t="str">
        <f>IF(AND(O2=0,P2=0),"Y","N")</f>
        <v>N</v>
      </c>
      <c r="S2" t="str">
        <f>IF(AND(O2=0,P2=1),"Y","N")</f>
        <v>N</v>
      </c>
      <c r="T2" t="str">
        <f>IF(AND(O2=1,P2=0),"Y","N")</f>
        <v>Y</v>
      </c>
    </row>
    <row r="3" spans="1:20" ht="15" customHeight="1" x14ac:dyDescent="0.25">
      <c r="A3" t="s">
        <v>50</v>
      </c>
      <c r="B3">
        <v>1575694800</v>
      </c>
      <c r="C3">
        <v>1</v>
      </c>
      <c r="D3" t="s">
        <v>51</v>
      </c>
      <c r="E3" t="s">
        <v>52</v>
      </c>
      <c r="F3" t="s">
        <v>53</v>
      </c>
      <c r="G3" t="s">
        <v>54</v>
      </c>
      <c r="H3" t="s">
        <v>55</v>
      </c>
      <c r="I3" t="s">
        <v>50</v>
      </c>
      <c r="J3" t="s">
        <v>56</v>
      </c>
      <c r="K3">
        <v>0</v>
      </c>
      <c r="L3">
        <v>0</v>
      </c>
      <c r="M3">
        <v>2</v>
      </c>
      <c r="N3">
        <v>2</v>
      </c>
      <c r="O3">
        <f t="shared" ref="O3:O66" si="0">IF(M3&lt;=2,0,1)</f>
        <v>0</v>
      </c>
      <c r="P3">
        <f t="shared" ref="P3:P66" si="1">IF(N3&lt;=2,0,1)</f>
        <v>0</v>
      </c>
      <c r="Q3" t="str">
        <f t="shared" ref="Q3:Q66" si="2">IF(AND(O3=1,P3=1),"Y","N")</f>
        <v>N</v>
      </c>
      <c r="R3" t="str">
        <f t="shared" ref="R3:R66" si="3">IF(AND(O3=0,P3=0),"Y","N")</f>
        <v>Y</v>
      </c>
      <c r="S3" t="str">
        <f t="shared" ref="S3:S66" si="4">IF(AND(O3=0,P3=1),"Y","N")</f>
        <v>N</v>
      </c>
      <c r="T3" t="str">
        <f t="shared" ref="T3:T66" si="5">IF(AND(O3=1,P3=0),"Y","N")</f>
        <v>N</v>
      </c>
    </row>
    <row r="4" spans="1:20" ht="15" customHeight="1" x14ac:dyDescent="0.25">
      <c r="A4" t="s">
        <v>57</v>
      </c>
      <c r="B4">
        <v>1570856400</v>
      </c>
      <c r="C4">
        <v>1</v>
      </c>
      <c r="D4" t="s">
        <v>58</v>
      </c>
      <c r="E4" t="s">
        <v>30</v>
      </c>
      <c r="F4" t="s">
        <v>59</v>
      </c>
      <c r="G4" t="s">
        <v>60</v>
      </c>
      <c r="H4" t="s">
        <v>31</v>
      </c>
      <c r="I4" t="s">
        <v>61</v>
      </c>
      <c r="J4" t="s">
        <v>62</v>
      </c>
      <c r="K4">
        <v>1</v>
      </c>
      <c r="L4">
        <v>1</v>
      </c>
      <c r="M4">
        <v>3</v>
      </c>
      <c r="N4">
        <v>2</v>
      </c>
      <c r="O4">
        <f t="shared" si="0"/>
        <v>1</v>
      </c>
      <c r="P4">
        <f t="shared" si="1"/>
        <v>0</v>
      </c>
      <c r="Q4" t="str">
        <f t="shared" si="2"/>
        <v>N</v>
      </c>
      <c r="R4" t="str">
        <f t="shared" si="3"/>
        <v>N</v>
      </c>
      <c r="S4" t="str">
        <f t="shared" si="4"/>
        <v>N</v>
      </c>
      <c r="T4" t="str">
        <f t="shared" si="5"/>
        <v>Y</v>
      </c>
    </row>
    <row r="5" spans="1:20" ht="15" customHeight="1" x14ac:dyDescent="0.25">
      <c r="A5" t="s">
        <v>63</v>
      </c>
      <c r="B5">
        <v>1567573200</v>
      </c>
      <c r="C5">
        <v>1</v>
      </c>
      <c r="D5" t="s">
        <v>64</v>
      </c>
      <c r="E5" t="s">
        <v>65</v>
      </c>
      <c r="F5" t="s">
        <v>66</v>
      </c>
      <c r="G5" t="s">
        <v>67</v>
      </c>
      <c r="H5" t="s">
        <v>68</v>
      </c>
      <c r="I5" t="s">
        <v>69</v>
      </c>
      <c r="J5" t="s">
        <v>70</v>
      </c>
      <c r="K5">
        <v>0</v>
      </c>
      <c r="L5">
        <v>0</v>
      </c>
      <c r="M5">
        <v>2</v>
      </c>
      <c r="N5">
        <v>0</v>
      </c>
      <c r="O5">
        <f t="shared" si="0"/>
        <v>0</v>
      </c>
      <c r="P5">
        <f t="shared" si="1"/>
        <v>0</v>
      </c>
      <c r="Q5" t="str">
        <f t="shared" si="2"/>
        <v>N</v>
      </c>
      <c r="R5" t="str">
        <f t="shared" si="3"/>
        <v>Y</v>
      </c>
      <c r="S5" t="str">
        <f t="shared" si="4"/>
        <v>N</v>
      </c>
      <c r="T5" t="str">
        <f t="shared" si="5"/>
        <v>N</v>
      </c>
    </row>
    <row r="6" spans="1:20" ht="15" customHeight="1" x14ac:dyDescent="0.25">
      <c r="A6" t="s">
        <v>71</v>
      </c>
      <c r="B6">
        <v>1580706000</v>
      </c>
      <c r="C6">
        <v>1</v>
      </c>
      <c r="D6" t="s">
        <v>72</v>
      </c>
      <c r="E6" t="s">
        <v>73</v>
      </c>
      <c r="F6" t="s">
        <v>74</v>
      </c>
      <c r="G6" t="s">
        <v>75</v>
      </c>
      <c r="H6" t="s">
        <v>76</v>
      </c>
      <c r="I6" t="s">
        <v>71</v>
      </c>
      <c r="J6" t="s">
        <v>77</v>
      </c>
      <c r="K6">
        <v>0</v>
      </c>
      <c r="L6">
        <v>0</v>
      </c>
      <c r="M6">
        <v>2</v>
      </c>
      <c r="N6">
        <v>2</v>
      </c>
      <c r="O6">
        <f t="shared" si="0"/>
        <v>0</v>
      </c>
      <c r="P6">
        <f t="shared" si="1"/>
        <v>0</v>
      </c>
      <c r="Q6" t="str">
        <f t="shared" si="2"/>
        <v>N</v>
      </c>
      <c r="R6" t="str">
        <f t="shared" si="3"/>
        <v>Y</v>
      </c>
      <c r="S6" t="str">
        <f t="shared" si="4"/>
        <v>N</v>
      </c>
      <c r="T6" t="str">
        <f t="shared" si="5"/>
        <v>N</v>
      </c>
    </row>
    <row r="7" spans="1:20" ht="15" customHeight="1" x14ac:dyDescent="0.25">
      <c r="A7" t="s">
        <v>78</v>
      </c>
      <c r="B7">
        <v>1578286800</v>
      </c>
      <c r="C7">
        <v>2</v>
      </c>
      <c r="D7" t="s">
        <v>79</v>
      </c>
      <c r="E7" t="s">
        <v>80</v>
      </c>
      <c r="F7" t="s">
        <v>81</v>
      </c>
      <c r="G7" t="s">
        <v>82</v>
      </c>
      <c r="H7" t="s">
        <v>83</v>
      </c>
      <c r="I7" t="s">
        <v>78</v>
      </c>
      <c r="J7" t="s">
        <v>84</v>
      </c>
      <c r="K7">
        <v>0</v>
      </c>
      <c r="L7">
        <v>0</v>
      </c>
      <c r="M7">
        <v>2</v>
      </c>
      <c r="N7">
        <v>2</v>
      </c>
      <c r="O7">
        <f t="shared" si="0"/>
        <v>0</v>
      </c>
      <c r="P7">
        <f t="shared" si="1"/>
        <v>0</v>
      </c>
      <c r="Q7" t="str">
        <f t="shared" si="2"/>
        <v>N</v>
      </c>
      <c r="R7" t="str">
        <f t="shared" si="3"/>
        <v>Y</v>
      </c>
      <c r="S7" t="str">
        <f t="shared" si="4"/>
        <v>N</v>
      </c>
      <c r="T7" t="str">
        <f t="shared" si="5"/>
        <v>N</v>
      </c>
    </row>
    <row r="8" spans="1:20" ht="15" customHeight="1" x14ac:dyDescent="0.25">
      <c r="A8" t="s">
        <v>85</v>
      </c>
      <c r="B8">
        <v>1568437200</v>
      </c>
      <c r="C8">
        <v>1</v>
      </c>
      <c r="D8" t="s">
        <v>86</v>
      </c>
      <c r="E8" t="s">
        <v>87</v>
      </c>
      <c r="F8" t="s">
        <v>88</v>
      </c>
      <c r="G8" t="s">
        <v>89</v>
      </c>
      <c r="H8" t="s">
        <v>90</v>
      </c>
      <c r="I8" t="s">
        <v>85</v>
      </c>
      <c r="J8" t="s">
        <v>91</v>
      </c>
      <c r="K8">
        <v>0</v>
      </c>
      <c r="L8">
        <v>0</v>
      </c>
      <c r="M8">
        <v>2</v>
      </c>
      <c r="N8">
        <v>0</v>
      </c>
      <c r="O8">
        <f t="shared" si="0"/>
        <v>0</v>
      </c>
      <c r="P8">
        <f t="shared" si="1"/>
        <v>0</v>
      </c>
      <c r="Q8" t="str">
        <f t="shared" si="2"/>
        <v>N</v>
      </c>
      <c r="R8" t="str">
        <f t="shared" si="3"/>
        <v>Y</v>
      </c>
      <c r="S8" t="str">
        <f t="shared" si="4"/>
        <v>N</v>
      </c>
      <c r="T8" t="str">
        <f t="shared" si="5"/>
        <v>N</v>
      </c>
    </row>
    <row r="9" spans="1:20" ht="15" customHeight="1" x14ac:dyDescent="0.25">
      <c r="A9" t="s">
        <v>92</v>
      </c>
      <c r="B9">
        <v>1567227600</v>
      </c>
      <c r="C9">
        <v>2</v>
      </c>
      <c r="D9" t="s">
        <v>93</v>
      </c>
      <c r="E9" t="s">
        <v>94</v>
      </c>
      <c r="F9" t="s">
        <v>95</v>
      </c>
      <c r="G9" t="s">
        <v>96</v>
      </c>
      <c r="H9" t="s">
        <v>97</v>
      </c>
      <c r="I9" t="s">
        <v>98</v>
      </c>
      <c r="J9" t="s">
        <v>99</v>
      </c>
      <c r="K9">
        <v>0</v>
      </c>
      <c r="L9">
        <v>0</v>
      </c>
      <c r="M9">
        <v>2</v>
      </c>
      <c r="N9">
        <v>2</v>
      </c>
      <c r="O9">
        <f t="shared" si="0"/>
        <v>0</v>
      </c>
      <c r="P9">
        <f t="shared" si="1"/>
        <v>0</v>
      </c>
      <c r="Q9" t="str">
        <f t="shared" si="2"/>
        <v>N</v>
      </c>
      <c r="R9" t="str">
        <f t="shared" si="3"/>
        <v>Y</v>
      </c>
      <c r="S9" t="str">
        <f t="shared" si="4"/>
        <v>N</v>
      </c>
      <c r="T9" t="str">
        <f t="shared" si="5"/>
        <v>N</v>
      </c>
    </row>
    <row r="10" spans="1:20" ht="15" customHeight="1" x14ac:dyDescent="0.25">
      <c r="A10" t="s">
        <v>100</v>
      </c>
      <c r="B10">
        <v>1580706000</v>
      </c>
      <c r="C10">
        <v>1</v>
      </c>
      <c r="D10" t="s">
        <v>101</v>
      </c>
      <c r="E10" t="s">
        <v>102</v>
      </c>
      <c r="F10" t="s">
        <v>103</v>
      </c>
      <c r="G10" t="s">
        <v>104</v>
      </c>
      <c r="H10" t="s">
        <v>105</v>
      </c>
      <c r="I10" t="s">
        <v>100</v>
      </c>
      <c r="J10" t="s">
        <v>106</v>
      </c>
      <c r="K10">
        <v>0</v>
      </c>
      <c r="L10">
        <v>0</v>
      </c>
      <c r="M10">
        <v>1</v>
      </c>
      <c r="N10">
        <v>2</v>
      </c>
      <c r="O10">
        <f t="shared" si="0"/>
        <v>0</v>
      </c>
      <c r="P10">
        <f t="shared" si="1"/>
        <v>0</v>
      </c>
      <c r="Q10" t="str">
        <f t="shared" si="2"/>
        <v>N</v>
      </c>
      <c r="R10" t="str">
        <f t="shared" si="3"/>
        <v>Y</v>
      </c>
      <c r="S10" t="str">
        <f t="shared" si="4"/>
        <v>N</v>
      </c>
      <c r="T10" t="str">
        <f t="shared" si="5"/>
        <v>N</v>
      </c>
    </row>
    <row r="11" spans="1:20" ht="15" customHeight="1" x14ac:dyDescent="0.25">
      <c r="A11" t="s">
        <v>107</v>
      </c>
      <c r="B11">
        <v>1555477200</v>
      </c>
      <c r="C11">
        <v>1</v>
      </c>
      <c r="D11" t="s">
        <v>108</v>
      </c>
      <c r="E11" t="s">
        <v>109</v>
      </c>
      <c r="F11" t="s">
        <v>110</v>
      </c>
      <c r="G11" t="s">
        <v>111</v>
      </c>
      <c r="H11" t="s">
        <v>112</v>
      </c>
      <c r="I11" t="s">
        <v>113</v>
      </c>
      <c r="J11" t="s">
        <v>114</v>
      </c>
      <c r="K11">
        <v>0</v>
      </c>
      <c r="L11">
        <v>0</v>
      </c>
      <c r="M11">
        <v>2</v>
      </c>
      <c r="N11">
        <v>0</v>
      </c>
      <c r="O11">
        <f t="shared" si="0"/>
        <v>0</v>
      </c>
      <c r="P11">
        <f t="shared" si="1"/>
        <v>0</v>
      </c>
      <c r="Q11" t="str">
        <f t="shared" si="2"/>
        <v>N</v>
      </c>
      <c r="R11" t="str">
        <f t="shared" si="3"/>
        <v>Y</v>
      </c>
      <c r="S11" t="str">
        <f t="shared" si="4"/>
        <v>N</v>
      </c>
      <c r="T11" t="str">
        <f t="shared" si="5"/>
        <v>N</v>
      </c>
    </row>
    <row r="12" spans="1:20" ht="15" customHeight="1" x14ac:dyDescent="0.25">
      <c r="A12" t="s">
        <v>32</v>
      </c>
      <c r="B12">
        <v>1561870800</v>
      </c>
      <c r="C12">
        <v>1</v>
      </c>
      <c r="D12" t="s">
        <v>115</v>
      </c>
      <c r="E12" t="s">
        <v>116</v>
      </c>
      <c r="F12" t="s">
        <v>117</v>
      </c>
      <c r="G12" t="s">
        <v>33</v>
      </c>
      <c r="H12" t="s">
        <v>118</v>
      </c>
      <c r="I12" t="s">
        <v>119</v>
      </c>
      <c r="J12" t="s">
        <v>120</v>
      </c>
      <c r="K12">
        <v>0</v>
      </c>
      <c r="L12">
        <v>0</v>
      </c>
      <c r="M12">
        <v>0</v>
      </c>
      <c r="N12">
        <v>3</v>
      </c>
      <c r="O12">
        <f t="shared" si="0"/>
        <v>0</v>
      </c>
      <c r="P12">
        <f t="shared" si="1"/>
        <v>1</v>
      </c>
      <c r="Q12" t="str">
        <f t="shared" si="2"/>
        <v>N</v>
      </c>
      <c r="R12" t="str">
        <f t="shared" si="3"/>
        <v>N</v>
      </c>
      <c r="S12" t="str">
        <f t="shared" si="4"/>
        <v>Y</v>
      </c>
      <c r="T12" t="str">
        <f t="shared" si="5"/>
        <v>N</v>
      </c>
    </row>
    <row r="13" spans="1:20" ht="15" customHeight="1" x14ac:dyDescent="0.25">
      <c r="A13" t="s">
        <v>121</v>
      </c>
      <c r="B13">
        <v>1556686800</v>
      </c>
      <c r="C13">
        <v>2</v>
      </c>
      <c r="D13" t="s">
        <v>122</v>
      </c>
      <c r="E13" t="s">
        <v>123</v>
      </c>
      <c r="F13" t="s">
        <v>124</v>
      </c>
      <c r="G13" t="s">
        <v>125</v>
      </c>
      <c r="H13" t="s">
        <v>126</v>
      </c>
      <c r="I13" t="s">
        <v>121</v>
      </c>
      <c r="J13" t="s">
        <v>127</v>
      </c>
      <c r="K13">
        <v>1</v>
      </c>
      <c r="L13">
        <v>1</v>
      </c>
      <c r="M13">
        <v>3</v>
      </c>
      <c r="N13">
        <v>3</v>
      </c>
      <c r="O13">
        <f t="shared" si="0"/>
        <v>1</v>
      </c>
      <c r="P13">
        <f t="shared" si="1"/>
        <v>1</v>
      </c>
      <c r="Q13" t="str">
        <f t="shared" si="2"/>
        <v>Y</v>
      </c>
      <c r="R13" t="str">
        <f t="shared" si="3"/>
        <v>N</v>
      </c>
      <c r="S13" t="str">
        <f t="shared" si="4"/>
        <v>N</v>
      </c>
      <c r="T13" t="str">
        <f t="shared" si="5"/>
        <v>N</v>
      </c>
    </row>
    <row r="14" spans="1:20" ht="15" customHeight="1" x14ac:dyDescent="0.25">
      <c r="A14" t="s">
        <v>128</v>
      </c>
      <c r="B14">
        <v>1571547600</v>
      </c>
      <c r="C14">
        <v>1</v>
      </c>
      <c r="D14" t="s">
        <v>129</v>
      </c>
      <c r="E14" t="s">
        <v>130</v>
      </c>
      <c r="F14" t="s">
        <v>131</v>
      </c>
      <c r="G14" t="s">
        <v>132</v>
      </c>
      <c r="H14" t="s">
        <v>133</v>
      </c>
      <c r="I14" t="s">
        <v>128</v>
      </c>
      <c r="J14" t="s">
        <v>134</v>
      </c>
      <c r="K14">
        <v>1</v>
      </c>
      <c r="L14">
        <v>1</v>
      </c>
      <c r="M14">
        <v>3</v>
      </c>
      <c r="N14">
        <v>4</v>
      </c>
      <c r="O14">
        <f t="shared" si="0"/>
        <v>1</v>
      </c>
      <c r="P14">
        <f t="shared" si="1"/>
        <v>1</v>
      </c>
      <c r="Q14" t="str">
        <f t="shared" si="2"/>
        <v>Y</v>
      </c>
      <c r="R14" t="str">
        <f t="shared" si="3"/>
        <v>N</v>
      </c>
      <c r="S14" t="str">
        <f t="shared" si="4"/>
        <v>N</v>
      </c>
      <c r="T14" t="str">
        <f t="shared" si="5"/>
        <v>N</v>
      </c>
    </row>
    <row r="15" spans="1:20" ht="15" customHeight="1" x14ac:dyDescent="0.25">
      <c r="A15" t="s">
        <v>135</v>
      </c>
      <c r="B15">
        <v>1568610000</v>
      </c>
      <c r="C15">
        <v>1</v>
      </c>
      <c r="D15" t="s">
        <v>136</v>
      </c>
      <c r="E15" t="s">
        <v>137</v>
      </c>
      <c r="F15" t="s">
        <v>138</v>
      </c>
      <c r="G15" t="s">
        <v>139</v>
      </c>
      <c r="H15" t="s">
        <v>140</v>
      </c>
      <c r="I15" t="s">
        <v>141</v>
      </c>
      <c r="J15" t="s">
        <v>142</v>
      </c>
      <c r="K15">
        <v>0</v>
      </c>
      <c r="L15">
        <v>0</v>
      </c>
      <c r="M15">
        <v>1</v>
      </c>
      <c r="N15">
        <v>0</v>
      </c>
      <c r="O15">
        <f t="shared" si="0"/>
        <v>0</v>
      </c>
      <c r="P15">
        <f t="shared" si="1"/>
        <v>0</v>
      </c>
      <c r="Q15" t="str">
        <f t="shared" si="2"/>
        <v>N</v>
      </c>
      <c r="R15" t="str">
        <f t="shared" si="3"/>
        <v>Y</v>
      </c>
      <c r="S15" t="str">
        <f t="shared" si="4"/>
        <v>N</v>
      </c>
      <c r="T15" t="str">
        <f t="shared" si="5"/>
        <v>N</v>
      </c>
    </row>
    <row r="16" spans="1:20" ht="15" customHeight="1" x14ac:dyDescent="0.25">
      <c r="A16" t="s">
        <v>143</v>
      </c>
      <c r="B16">
        <v>1547701200</v>
      </c>
      <c r="C16">
        <v>1</v>
      </c>
      <c r="D16" t="s">
        <v>144</v>
      </c>
      <c r="E16" t="s">
        <v>145</v>
      </c>
      <c r="F16" t="s">
        <v>146</v>
      </c>
      <c r="G16" t="s">
        <v>147</v>
      </c>
      <c r="H16" t="s">
        <v>148</v>
      </c>
      <c r="I16" t="s">
        <v>149</v>
      </c>
      <c r="J16" t="s">
        <v>150</v>
      </c>
      <c r="K16">
        <v>0</v>
      </c>
      <c r="L16">
        <v>0</v>
      </c>
      <c r="M16">
        <v>2</v>
      </c>
      <c r="N16">
        <v>3</v>
      </c>
      <c r="O16">
        <f t="shared" si="0"/>
        <v>0</v>
      </c>
      <c r="P16">
        <f t="shared" si="1"/>
        <v>1</v>
      </c>
      <c r="Q16" t="str">
        <f t="shared" si="2"/>
        <v>N</v>
      </c>
      <c r="R16" t="str">
        <f t="shared" si="3"/>
        <v>N</v>
      </c>
      <c r="S16" t="str">
        <f t="shared" si="4"/>
        <v>Y</v>
      </c>
      <c r="T16" t="str">
        <f t="shared" si="5"/>
        <v>N</v>
      </c>
    </row>
    <row r="17" spans="1:20" ht="15" customHeight="1" x14ac:dyDescent="0.25">
      <c r="A17" t="s">
        <v>151</v>
      </c>
      <c r="B17">
        <v>1565499600</v>
      </c>
      <c r="C17">
        <v>1</v>
      </c>
      <c r="D17" t="s">
        <v>152</v>
      </c>
      <c r="E17" t="s">
        <v>153</v>
      </c>
      <c r="F17" t="s">
        <v>154</v>
      </c>
      <c r="G17" t="s">
        <v>155</v>
      </c>
      <c r="H17" t="s">
        <v>156</v>
      </c>
      <c r="I17" t="s">
        <v>151</v>
      </c>
      <c r="J17" t="s">
        <v>157</v>
      </c>
      <c r="K17">
        <v>0</v>
      </c>
      <c r="L17">
        <v>0</v>
      </c>
      <c r="M17">
        <v>2</v>
      </c>
      <c r="N17">
        <v>0</v>
      </c>
      <c r="O17">
        <f t="shared" si="0"/>
        <v>0</v>
      </c>
      <c r="P17">
        <f t="shared" si="1"/>
        <v>0</v>
      </c>
      <c r="Q17" t="str">
        <f t="shared" si="2"/>
        <v>N</v>
      </c>
      <c r="R17" t="str">
        <f t="shared" si="3"/>
        <v>Y</v>
      </c>
      <c r="S17" t="str">
        <f t="shared" si="4"/>
        <v>N</v>
      </c>
      <c r="T17" t="str">
        <f t="shared" si="5"/>
        <v>N</v>
      </c>
    </row>
    <row r="18" spans="1:20" ht="15" customHeight="1" x14ac:dyDescent="0.25">
      <c r="A18" t="s">
        <v>158</v>
      </c>
      <c r="B18">
        <v>1568437200</v>
      </c>
      <c r="C18">
        <v>1</v>
      </c>
      <c r="D18" t="s">
        <v>159</v>
      </c>
      <c r="E18" t="s">
        <v>160</v>
      </c>
      <c r="F18" t="s">
        <v>161</v>
      </c>
      <c r="G18" t="s">
        <v>162</v>
      </c>
      <c r="H18" t="s">
        <v>163</v>
      </c>
      <c r="I18" t="s">
        <v>164</v>
      </c>
      <c r="J18" s="1" t="s">
        <v>165</v>
      </c>
      <c r="K18">
        <v>0</v>
      </c>
      <c r="L18">
        <v>0</v>
      </c>
      <c r="M18">
        <v>1</v>
      </c>
      <c r="N18">
        <v>0</v>
      </c>
      <c r="O18">
        <f t="shared" si="0"/>
        <v>0</v>
      </c>
      <c r="P18">
        <f t="shared" si="1"/>
        <v>0</v>
      </c>
      <c r="Q18" t="str">
        <f t="shared" si="2"/>
        <v>N</v>
      </c>
      <c r="R18" t="str">
        <f t="shared" si="3"/>
        <v>Y</v>
      </c>
      <c r="S18" t="str">
        <f t="shared" si="4"/>
        <v>N</v>
      </c>
      <c r="T18" t="str">
        <f t="shared" si="5"/>
        <v>N</v>
      </c>
    </row>
    <row r="19" spans="1:20" ht="15" customHeight="1" x14ac:dyDescent="0.25">
      <c r="A19" t="s">
        <v>166</v>
      </c>
      <c r="B19">
        <v>1553749200</v>
      </c>
      <c r="C19">
        <v>7</v>
      </c>
      <c r="D19" t="s">
        <v>167</v>
      </c>
      <c r="E19" t="s">
        <v>168</v>
      </c>
      <c r="F19" t="s">
        <v>169</v>
      </c>
      <c r="G19" t="s">
        <v>170</v>
      </c>
      <c r="H19" t="s">
        <v>171</v>
      </c>
      <c r="I19" t="s">
        <v>172</v>
      </c>
      <c r="J19" t="s">
        <v>173</v>
      </c>
      <c r="K19">
        <v>0</v>
      </c>
      <c r="L19">
        <v>0</v>
      </c>
      <c r="M19">
        <v>2</v>
      </c>
      <c r="N19">
        <v>0</v>
      </c>
      <c r="O19">
        <f t="shared" si="0"/>
        <v>0</v>
      </c>
      <c r="P19">
        <f t="shared" si="1"/>
        <v>0</v>
      </c>
      <c r="Q19" t="str">
        <f t="shared" si="2"/>
        <v>N</v>
      </c>
      <c r="R19" t="str">
        <f t="shared" si="3"/>
        <v>Y</v>
      </c>
      <c r="S19" t="str">
        <f t="shared" si="4"/>
        <v>N</v>
      </c>
      <c r="T19" t="str">
        <f t="shared" si="5"/>
        <v>N</v>
      </c>
    </row>
    <row r="20" spans="1:20" ht="15" customHeight="1" x14ac:dyDescent="0.25">
      <c r="A20" t="s">
        <v>174</v>
      </c>
      <c r="B20">
        <v>1562562000</v>
      </c>
      <c r="C20">
        <v>2</v>
      </c>
      <c r="D20" t="s">
        <v>175</v>
      </c>
      <c r="E20" t="s">
        <v>176</v>
      </c>
      <c r="F20" t="s">
        <v>177</v>
      </c>
      <c r="G20" t="s">
        <v>178</v>
      </c>
      <c r="H20" t="s">
        <v>179</v>
      </c>
      <c r="I20" t="s">
        <v>180</v>
      </c>
      <c r="J20" t="s">
        <v>181</v>
      </c>
      <c r="K20">
        <v>0</v>
      </c>
      <c r="L20">
        <v>0</v>
      </c>
      <c r="M20">
        <v>2</v>
      </c>
      <c r="N20">
        <v>0</v>
      </c>
      <c r="O20">
        <f t="shared" si="0"/>
        <v>0</v>
      </c>
      <c r="P20">
        <f t="shared" si="1"/>
        <v>0</v>
      </c>
      <c r="Q20" t="str">
        <f t="shared" si="2"/>
        <v>N</v>
      </c>
      <c r="R20" t="str">
        <f t="shared" si="3"/>
        <v>Y</v>
      </c>
      <c r="S20" t="str">
        <f t="shared" si="4"/>
        <v>N</v>
      </c>
      <c r="T20" t="str">
        <f t="shared" si="5"/>
        <v>N</v>
      </c>
    </row>
    <row r="21" spans="1:20" ht="15" customHeight="1" x14ac:dyDescent="0.25">
      <c r="A21" t="s">
        <v>182</v>
      </c>
      <c r="B21">
        <v>1557378000</v>
      </c>
      <c r="C21">
        <v>3</v>
      </c>
      <c r="D21" t="s">
        <v>183</v>
      </c>
      <c r="E21" t="s">
        <v>184</v>
      </c>
      <c r="F21" t="s">
        <v>185</v>
      </c>
      <c r="G21" t="s">
        <v>186</v>
      </c>
      <c r="H21" t="s">
        <v>187</v>
      </c>
      <c r="I21" t="s">
        <v>182</v>
      </c>
      <c r="J21" s="1" t="s">
        <v>188</v>
      </c>
      <c r="K21">
        <v>1</v>
      </c>
      <c r="L21">
        <v>1</v>
      </c>
      <c r="M21">
        <v>4</v>
      </c>
      <c r="N21">
        <v>3</v>
      </c>
      <c r="O21">
        <f t="shared" si="0"/>
        <v>1</v>
      </c>
      <c r="P21">
        <f t="shared" si="1"/>
        <v>1</v>
      </c>
      <c r="Q21" t="str">
        <f t="shared" si="2"/>
        <v>Y</v>
      </c>
      <c r="R21" t="str">
        <f t="shared" si="3"/>
        <v>N</v>
      </c>
      <c r="S21" t="str">
        <f t="shared" si="4"/>
        <v>N</v>
      </c>
      <c r="T21" t="str">
        <f t="shared" si="5"/>
        <v>N</v>
      </c>
    </row>
    <row r="22" spans="1:20" ht="15" customHeight="1" x14ac:dyDescent="0.25">
      <c r="A22" t="s">
        <v>189</v>
      </c>
      <c r="B22">
        <v>1576040400</v>
      </c>
      <c r="C22">
        <v>1</v>
      </c>
      <c r="D22" t="s">
        <v>190</v>
      </c>
      <c r="E22" t="s">
        <v>191</v>
      </c>
      <c r="F22" t="s">
        <v>192</v>
      </c>
      <c r="G22" t="s">
        <v>193</v>
      </c>
      <c r="H22" t="s">
        <v>194</v>
      </c>
      <c r="I22" t="s">
        <v>189</v>
      </c>
      <c r="J22" t="s">
        <v>195</v>
      </c>
      <c r="K22">
        <v>1</v>
      </c>
      <c r="L22">
        <v>1</v>
      </c>
      <c r="M22">
        <v>4</v>
      </c>
      <c r="N22">
        <v>3</v>
      </c>
      <c r="O22">
        <f t="shared" si="0"/>
        <v>1</v>
      </c>
      <c r="P22">
        <f t="shared" si="1"/>
        <v>1</v>
      </c>
      <c r="Q22" t="str">
        <f t="shared" si="2"/>
        <v>Y</v>
      </c>
      <c r="R22" t="str">
        <f t="shared" si="3"/>
        <v>N</v>
      </c>
      <c r="S22" t="str">
        <f t="shared" si="4"/>
        <v>N</v>
      </c>
      <c r="T22" t="str">
        <f t="shared" si="5"/>
        <v>N</v>
      </c>
    </row>
    <row r="23" spans="1:20" ht="15" customHeight="1" x14ac:dyDescent="0.25">
      <c r="A23" t="s">
        <v>196</v>
      </c>
      <c r="B23">
        <v>1559624400</v>
      </c>
      <c r="C23">
        <v>1</v>
      </c>
      <c r="D23" t="s">
        <v>197</v>
      </c>
      <c r="E23" t="s">
        <v>198</v>
      </c>
      <c r="F23" t="s">
        <v>199</v>
      </c>
      <c r="G23" t="s">
        <v>200</v>
      </c>
      <c r="H23" t="s">
        <v>201</v>
      </c>
      <c r="I23" t="s">
        <v>202</v>
      </c>
      <c r="J23" t="s">
        <v>203</v>
      </c>
      <c r="K23">
        <v>1</v>
      </c>
      <c r="L23">
        <v>1</v>
      </c>
      <c r="M23">
        <v>2</v>
      </c>
      <c r="N23">
        <v>2</v>
      </c>
      <c r="O23">
        <f t="shared" si="0"/>
        <v>0</v>
      </c>
      <c r="P23">
        <f t="shared" si="1"/>
        <v>0</v>
      </c>
      <c r="Q23" t="str">
        <f t="shared" si="2"/>
        <v>N</v>
      </c>
      <c r="R23" t="str">
        <f t="shared" si="3"/>
        <v>Y</v>
      </c>
      <c r="S23" t="str">
        <f t="shared" si="4"/>
        <v>N</v>
      </c>
      <c r="T23" t="str">
        <f t="shared" si="5"/>
        <v>N</v>
      </c>
    </row>
    <row r="24" spans="1:20" ht="15" customHeight="1" x14ac:dyDescent="0.25">
      <c r="A24" t="s">
        <v>204</v>
      </c>
      <c r="B24">
        <v>1575867600</v>
      </c>
      <c r="C24">
        <v>1</v>
      </c>
      <c r="D24" t="s">
        <v>205</v>
      </c>
      <c r="E24" t="s">
        <v>153</v>
      </c>
      <c r="F24" t="s">
        <v>206</v>
      </c>
      <c r="G24" t="s">
        <v>207</v>
      </c>
      <c r="H24" t="s">
        <v>156</v>
      </c>
      <c r="I24" t="s">
        <v>208</v>
      </c>
      <c r="J24" s="1" t="s">
        <v>209</v>
      </c>
      <c r="K24">
        <v>0</v>
      </c>
      <c r="L24">
        <v>0</v>
      </c>
      <c r="M24">
        <v>2</v>
      </c>
      <c r="N24">
        <v>2</v>
      </c>
      <c r="O24">
        <f t="shared" si="0"/>
        <v>0</v>
      </c>
      <c r="P24">
        <f t="shared" si="1"/>
        <v>0</v>
      </c>
      <c r="Q24" t="str">
        <f t="shared" si="2"/>
        <v>N</v>
      </c>
      <c r="R24" t="str">
        <f t="shared" si="3"/>
        <v>Y</v>
      </c>
      <c r="S24" t="str">
        <f t="shared" si="4"/>
        <v>N</v>
      </c>
      <c r="T24" t="str">
        <f t="shared" si="5"/>
        <v>N</v>
      </c>
    </row>
    <row r="25" spans="1:20" ht="15" customHeight="1" x14ac:dyDescent="0.25">
      <c r="A25" t="s">
        <v>210</v>
      </c>
      <c r="B25">
        <v>1564462800</v>
      </c>
      <c r="C25">
        <v>1</v>
      </c>
      <c r="D25" t="s">
        <v>211</v>
      </c>
      <c r="E25" t="s">
        <v>212</v>
      </c>
      <c r="F25" t="s">
        <v>213</v>
      </c>
      <c r="G25" t="s">
        <v>214</v>
      </c>
      <c r="H25" t="s">
        <v>215</v>
      </c>
      <c r="I25" t="s">
        <v>210</v>
      </c>
      <c r="J25" t="s">
        <v>216</v>
      </c>
      <c r="K25">
        <v>0</v>
      </c>
      <c r="L25">
        <v>0</v>
      </c>
      <c r="M25">
        <v>1</v>
      </c>
      <c r="N25">
        <v>1</v>
      </c>
      <c r="O25">
        <f t="shared" si="0"/>
        <v>0</v>
      </c>
      <c r="P25">
        <f t="shared" si="1"/>
        <v>0</v>
      </c>
      <c r="Q25" t="str">
        <f t="shared" si="2"/>
        <v>N</v>
      </c>
      <c r="R25" t="str">
        <f t="shared" si="3"/>
        <v>Y</v>
      </c>
      <c r="S25" t="str">
        <f t="shared" si="4"/>
        <v>N</v>
      </c>
      <c r="T25" t="str">
        <f t="shared" si="5"/>
        <v>N</v>
      </c>
    </row>
    <row r="26" spans="1:20" ht="15" customHeight="1" x14ac:dyDescent="0.25">
      <c r="A26" t="s">
        <v>217</v>
      </c>
      <c r="B26">
        <v>1555822800</v>
      </c>
      <c r="C26">
        <v>29</v>
      </c>
      <c r="D26" t="s">
        <v>218</v>
      </c>
      <c r="E26" t="s">
        <v>219</v>
      </c>
      <c r="F26" t="s">
        <v>220</v>
      </c>
      <c r="G26" t="s">
        <v>221</v>
      </c>
      <c r="H26" t="s">
        <v>222</v>
      </c>
      <c r="I26" t="s">
        <v>217</v>
      </c>
      <c r="J26" t="s">
        <v>223</v>
      </c>
      <c r="K26">
        <v>0</v>
      </c>
      <c r="L26">
        <v>0</v>
      </c>
      <c r="M26">
        <v>2</v>
      </c>
      <c r="N26">
        <v>1</v>
      </c>
      <c r="O26">
        <f t="shared" si="0"/>
        <v>0</v>
      </c>
      <c r="P26">
        <f t="shared" si="1"/>
        <v>0</v>
      </c>
      <c r="Q26" t="str">
        <f t="shared" si="2"/>
        <v>N</v>
      </c>
      <c r="R26" t="str">
        <f t="shared" si="3"/>
        <v>Y</v>
      </c>
      <c r="S26" t="str">
        <f t="shared" si="4"/>
        <v>N</v>
      </c>
      <c r="T26" t="str">
        <f t="shared" si="5"/>
        <v>N</v>
      </c>
    </row>
    <row r="27" spans="1:20" ht="15" customHeight="1" x14ac:dyDescent="0.25">
      <c r="A27" t="s">
        <v>224</v>
      </c>
      <c r="B27">
        <v>1578632400</v>
      </c>
      <c r="C27">
        <v>3</v>
      </c>
      <c r="D27" t="s">
        <v>225</v>
      </c>
      <c r="E27" t="s">
        <v>226</v>
      </c>
      <c r="F27" t="s">
        <v>227</v>
      </c>
      <c r="G27" t="s">
        <v>228</v>
      </c>
      <c r="H27" t="s">
        <v>229</v>
      </c>
      <c r="I27" t="s">
        <v>224</v>
      </c>
      <c r="J27" t="s">
        <v>230</v>
      </c>
      <c r="K27">
        <v>1</v>
      </c>
      <c r="L27">
        <v>1</v>
      </c>
      <c r="M27">
        <v>3</v>
      </c>
      <c r="N27">
        <v>4</v>
      </c>
      <c r="O27">
        <f t="shared" si="0"/>
        <v>1</v>
      </c>
      <c r="P27">
        <f t="shared" si="1"/>
        <v>1</v>
      </c>
      <c r="Q27" t="str">
        <f t="shared" si="2"/>
        <v>Y</v>
      </c>
      <c r="R27" t="str">
        <f t="shared" si="3"/>
        <v>N</v>
      </c>
      <c r="S27" t="str">
        <f t="shared" si="4"/>
        <v>N</v>
      </c>
      <c r="T27" t="str">
        <f t="shared" si="5"/>
        <v>N</v>
      </c>
    </row>
    <row r="28" spans="1:20" ht="15" customHeight="1" x14ac:dyDescent="0.25">
      <c r="A28" t="s">
        <v>231</v>
      </c>
      <c r="B28">
        <v>1578459600</v>
      </c>
      <c r="C28">
        <v>1</v>
      </c>
      <c r="D28" t="s">
        <v>232</v>
      </c>
      <c r="E28" t="s">
        <v>233</v>
      </c>
      <c r="F28" t="s">
        <v>234</v>
      </c>
      <c r="G28" t="s">
        <v>235</v>
      </c>
      <c r="H28" t="s">
        <v>236</v>
      </c>
      <c r="I28" t="s">
        <v>231</v>
      </c>
      <c r="J28" t="s">
        <v>237</v>
      </c>
      <c r="K28">
        <v>0</v>
      </c>
      <c r="L28">
        <v>0</v>
      </c>
      <c r="M28">
        <v>2</v>
      </c>
      <c r="N28">
        <v>2</v>
      </c>
      <c r="O28">
        <f t="shared" si="0"/>
        <v>0</v>
      </c>
      <c r="P28">
        <f t="shared" si="1"/>
        <v>0</v>
      </c>
      <c r="Q28" t="str">
        <f t="shared" si="2"/>
        <v>N</v>
      </c>
      <c r="R28" t="str">
        <f t="shared" si="3"/>
        <v>Y</v>
      </c>
      <c r="S28" t="str">
        <f t="shared" si="4"/>
        <v>N</v>
      </c>
      <c r="T28" t="str">
        <f t="shared" si="5"/>
        <v>N</v>
      </c>
    </row>
    <row r="29" spans="1:20" ht="15" customHeight="1" x14ac:dyDescent="0.25">
      <c r="A29" t="s">
        <v>238</v>
      </c>
      <c r="B29">
        <v>1566709200</v>
      </c>
      <c r="C29">
        <v>1</v>
      </c>
      <c r="D29" t="s">
        <v>239</v>
      </c>
      <c r="E29" t="s">
        <v>240</v>
      </c>
      <c r="F29" t="s">
        <v>241</v>
      </c>
      <c r="G29" t="s">
        <v>242</v>
      </c>
      <c r="H29" t="s">
        <v>243</v>
      </c>
      <c r="I29" t="s">
        <v>238</v>
      </c>
      <c r="J29" t="s">
        <v>244</v>
      </c>
      <c r="K29">
        <v>0</v>
      </c>
      <c r="L29">
        <v>0</v>
      </c>
      <c r="M29">
        <v>1</v>
      </c>
      <c r="N29">
        <v>2</v>
      </c>
      <c r="O29">
        <f t="shared" si="0"/>
        <v>0</v>
      </c>
      <c r="P29">
        <f t="shared" si="1"/>
        <v>0</v>
      </c>
      <c r="Q29" t="str">
        <f t="shared" si="2"/>
        <v>N</v>
      </c>
      <c r="R29" t="str">
        <f t="shared" si="3"/>
        <v>Y</v>
      </c>
      <c r="S29" t="str">
        <f t="shared" si="4"/>
        <v>N</v>
      </c>
      <c r="T29" t="str">
        <f t="shared" si="5"/>
        <v>N</v>
      </c>
    </row>
    <row r="30" spans="1:20" ht="15" customHeight="1" x14ac:dyDescent="0.25">
      <c r="A30" t="s">
        <v>245</v>
      </c>
      <c r="B30">
        <v>1555822800</v>
      </c>
      <c r="C30">
        <v>14</v>
      </c>
      <c r="D30" t="s">
        <v>246</v>
      </c>
      <c r="E30" t="s">
        <v>247</v>
      </c>
      <c r="F30" t="s">
        <v>248</v>
      </c>
      <c r="G30" t="s">
        <v>249</v>
      </c>
      <c r="H30" t="s">
        <v>250</v>
      </c>
      <c r="I30" t="s">
        <v>251</v>
      </c>
      <c r="J30" t="s">
        <v>252</v>
      </c>
      <c r="K30">
        <v>0</v>
      </c>
      <c r="L30">
        <v>0</v>
      </c>
      <c r="M30">
        <v>2</v>
      </c>
      <c r="N30">
        <v>2</v>
      </c>
      <c r="O30">
        <f t="shared" si="0"/>
        <v>0</v>
      </c>
      <c r="P30">
        <f t="shared" si="1"/>
        <v>0</v>
      </c>
      <c r="Q30" t="str">
        <f t="shared" si="2"/>
        <v>N</v>
      </c>
      <c r="R30" t="str">
        <f t="shared" si="3"/>
        <v>Y</v>
      </c>
      <c r="S30" t="str">
        <f t="shared" si="4"/>
        <v>N</v>
      </c>
      <c r="T30" t="str">
        <f t="shared" si="5"/>
        <v>N</v>
      </c>
    </row>
    <row r="31" spans="1:20" ht="15" customHeight="1" x14ac:dyDescent="0.25">
      <c r="A31" t="s">
        <v>253</v>
      </c>
      <c r="B31">
        <v>1577422800</v>
      </c>
      <c r="C31">
        <v>1</v>
      </c>
      <c r="D31" t="s">
        <v>254</v>
      </c>
      <c r="E31" t="s">
        <v>255</v>
      </c>
      <c r="F31" t="s">
        <v>256</v>
      </c>
      <c r="G31" t="s">
        <v>257</v>
      </c>
      <c r="H31" t="s">
        <v>258</v>
      </c>
      <c r="I31" t="s">
        <v>253</v>
      </c>
      <c r="J31" t="s">
        <v>259</v>
      </c>
      <c r="K31">
        <v>0</v>
      </c>
      <c r="L31">
        <v>0</v>
      </c>
      <c r="M31">
        <v>0</v>
      </c>
      <c r="N31">
        <v>0</v>
      </c>
      <c r="O31">
        <f t="shared" si="0"/>
        <v>0</v>
      </c>
      <c r="P31">
        <f t="shared" si="1"/>
        <v>0</v>
      </c>
      <c r="Q31" t="str">
        <f t="shared" si="2"/>
        <v>N</v>
      </c>
      <c r="R31" t="str">
        <f t="shared" si="3"/>
        <v>Y</v>
      </c>
      <c r="S31" t="str">
        <f t="shared" si="4"/>
        <v>N</v>
      </c>
      <c r="T31" t="str">
        <f t="shared" si="5"/>
        <v>N</v>
      </c>
    </row>
    <row r="32" spans="1:20" ht="15" customHeight="1" x14ac:dyDescent="0.25">
      <c r="A32" t="s">
        <v>260</v>
      </c>
      <c r="B32">
        <v>1557896400</v>
      </c>
      <c r="C32">
        <v>1</v>
      </c>
      <c r="D32" t="s">
        <v>261</v>
      </c>
      <c r="E32" t="s">
        <v>262</v>
      </c>
      <c r="F32" t="s">
        <v>263</v>
      </c>
      <c r="G32" t="s">
        <v>264</v>
      </c>
      <c r="H32" t="s">
        <v>265</v>
      </c>
      <c r="I32" t="s">
        <v>266</v>
      </c>
      <c r="J32" t="s">
        <v>267</v>
      </c>
      <c r="K32">
        <v>0</v>
      </c>
      <c r="L32">
        <v>0</v>
      </c>
      <c r="M32">
        <v>2</v>
      </c>
      <c r="N32">
        <v>2</v>
      </c>
      <c r="O32">
        <f t="shared" si="0"/>
        <v>0</v>
      </c>
      <c r="P32">
        <f t="shared" si="1"/>
        <v>0</v>
      </c>
      <c r="Q32" t="str">
        <f t="shared" si="2"/>
        <v>N</v>
      </c>
      <c r="R32" t="str">
        <f t="shared" si="3"/>
        <v>Y</v>
      </c>
      <c r="S32" t="str">
        <f t="shared" si="4"/>
        <v>N</v>
      </c>
      <c r="T32" t="str">
        <f t="shared" si="5"/>
        <v>N</v>
      </c>
    </row>
    <row r="33" spans="1:20" ht="15" customHeight="1" x14ac:dyDescent="0.25">
      <c r="A33" t="s">
        <v>268</v>
      </c>
      <c r="B33">
        <v>1564808400</v>
      </c>
      <c r="C33">
        <v>1</v>
      </c>
      <c r="D33" t="s">
        <v>269</v>
      </c>
      <c r="E33" t="s">
        <v>270</v>
      </c>
      <c r="F33" t="s">
        <v>271</v>
      </c>
      <c r="G33" t="s">
        <v>272</v>
      </c>
      <c r="H33" t="s">
        <v>273</v>
      </c>
      <c r="I33" t="s">
        <v>274</v>
      </c>
      <c r="J33" t="s">
        <v>275</v>
      </c>
      <c r="K33">
        <v>0</v>
      </c>
      <c r="L33">
        <v>0</v>
      </c>
      <c r="M33">
        <v>2</v>
      </c>
      <c r="N33">
        <v>2</v>
      </c>
      <c r="O33">
        <f t="shared" si="0"/>
        <v>0</v>
      </c>
      <c r="P33">
        <f t="shared" si="1"/>
        <v>0</v>
      </c>
      <c r="Q33" t="str">
        <f t="shared" si="2"/>
        <v>N</v>
      </c>
      <c r="R33" t="str">
        <f t="shared" si="3"/>
        <v>Y</v>
      </c>
      <c r="S33" t="str">
        <f t="shared" si="4"/>
        <v>N</v>
      </c>
      <c r="T33" t="str">
        <f t="shared" si="5"/>
        <v>N</v>
      </c>
    </row>
    <row r="34" spans="1:20" ht="15" customHeight="1" x14ac:dyDescent="0.25">
      <c r="A34" t="s">
        <v>276</v>
      </c>
      <c r="B34">
        <v>1576040400</v>
      </c>
      <c r="C34">
        <v>1</v>
      </c>
      <c r="D34" t="s">
        <v>277</v>
      </c>
      <c r="E34" t="s">
        <v>278</v>
      </c>
      <c r="F34" t="s">
        <v>279</v>
      </c>
      <c r="G34" t="s">
        <v>280</v>
      </c>
      <c r="H34" t="s">
        <v>281</v>
      </c>
      <c r="I34" t="s">
        <v>276</v>
      </c>
      <c r="J34" t="s">
        <v>282</v>
      </c>
      <c r="K34">
        <v>0</v>
      </c>
      <c r="L34">
        <v>0</v>
      </c>
      <c r="M34">
        <v>2</v>
      </c>
      <c r="N34">
        <v>0</v>
      </c>
      <c r="O34">
        <f t="shared" si="0"/>
        <v>0</v>
      </c>
      <c r="P34">
        <f t="shared" si="1"/>
        <v>0</v>
      </c>
      <c r="Q34" t="str">
        <f t="shared" si="2"/>
        <v>N</v>
      </c>
      <c r="R34" t="str">
        <f t="shared" si="3"/>
        <v>Y</v>
      </c>
      <c r="S34" t="str">
        <f t="shared" si="4"/>
        <v>N</v>
      </c>
      <c r="T34" t="str">
        <f t="shared" si="5"/>
        <v>N</v>
      </c>
    </row>
    <row r="35" spans="1:20" ht="15" customHeight="1" x14ac:dyDescent="0.25">
      <c r="A35" t="s">
        <v>34</v>
      </c>
      <c r="B35">
        <v>1574139600</v>
      </c>
      <c r="C35">
        <v>2</v>
      </c>
      <c r="D35" t="s">
        <v>283</v>
      </c>
      <c r="E35" t="s">
        <v>284</v>
      </c>
      <c r="F35" t="s">
        <v>285</v>
      </c>
      <c r="G35" t="s">
        <v>35</v>
      </c>
      <c r="H35" t="s">
        <v>286</v>
      </c>
      <c r="I35" t="s">
        <v>34</v>
      </c>
      <c r="J35" t="s">
        <v>287</v>
      </c>
      <c r="K35">
        <v>1</v>
      </c>
      <c r="L35">
        <v>1</v>
      </c>
      <c r="M35">
        <v>4</v>
      </c>
      <c r="N35">
        <v>0</v>
      </c>
      <c r="O35">
        <f t="shared" si="0"/>
        <v>1</v>
      </c>
      <c r="P35">
        <f t="shared" si="1"/>
        <v>0</v>
      </c>
      <c r="Q35" t="str">
        <f t="shared" si="2"/>
        <v>N</v>
      </c>
      <c r="R35" t="str">
        <f t="shared" si="3"/>
        <v>N</v>
      </c>
      <c r="S35" t="str">
        <f t="shared" si="4"/>
        <v>N</v>
      </c>
      <c r="T35" t="str">
        <f t="shared" si="5"/>
        <v>Y</v>
      </c>
    </row>
    <row r="36" spans="1:20" ht="15" customHeight="1" x14ac:dyDescent="0.25">
      <c r="A36" t="s">
        <v>288</v>
      </c>
      <c r="B36">
        <v>1554440400</v>
      </c>
      <c r="C36">
        <v>5</v>
      </c>
      <c r="D36" t="s">
        <v>289</v>
      </c>
      <c r="E36" t="s">
        <v>290</v>
      </c>
      <c r="F36" t="s">
        <v>291</v>
      </c>
      <c r="G36" t="s">
        <v>292</v>
      </c>
      <c r="H36" t="s">
        <v>293</v>
      </c>
      <c r="I36" t="s">
        <v>288</v>
      </c>
      <c r="J36" t="s">
        <v>294</v>
      </c>
      <c r="K36">
        <v>1</v>
      </c>
      <c r="L36">
        <v>1</v>
      </c>
      <c r="M36">
        <v>3</v>
      </c>
      <c r="N36">
        <v>3</v>
      </c>
      <c r="O36">
        <f t="shared" si="0"/>
        <v>1</v>
      </c>
      <c r="P36">
        <f t="shared" si="1"/>
        <v>1</v>
      </c>
      <c r="Q36" t="str">
        <f t="shared" si="2"/>
        <v>Y</v>
      </c>
      <c r="R36" t="str">
        <f t="shared" si="3"/>
        <v>N</v>
      </c>
      <c r="S36" t="str">
        <f t="shared" si="4"/>
        <v>N</v>
      </c>
      <c r="T36" t="str">
        <f t="shared" si="5"/>
        <v>N</v>
      </c>
    </row>
    <row r="37" spans="1:20" ht="15" customHeight="1" x14ac:dyDescent="0.25">
      <c r="A37" t="s">
        <v>295</v>
      </c>
      <c r="B37">
        <v>1560315600</v>
      </c>
      <c r="C37">
        <v>7</v>
      </c>
      <c r="D37" t="s">
        <v>296</v>
      </c>
      <c r="E37" t="s">
        <v>297</v>
      </c>
      <c r="F37" t="s">
        <v>298</v>
      </c>
      <c r="G37" t="s">
        <v>299</v>
      </c>
      <c r="H37" t="s">
        <v>300</v>
      </c>
      <c r="I37" t="s">
        <v>301</v>
      </c>
      <c r="J37" t="s">
        <v>302</v>
      </c>
      <c r="K37">
        <v>0</v>
      </c>
      <c r="L37">
        <v>0</v>
      </c>
      <c r="M37">
        <v>2</v>
      </c>
      <c r="N37">
        <v>0</v>
      </c>
      <c r="O37">
        <f t="shared" si="0"/>
        <v>0</v>
      </c>
      <c r="P37">
        <f t="shared" si="1"/>
        <v>0</v>
      </c>
      <c r="Q37" t="str">
        <f t="shared" si="2"/>
        <v>N</v>
      </c>
      <c r="R37" t="str">
        <f t="shared" si="3"/>
        <v>Y</v>
      </c>
      <c r="S37" t="str">
        <f t="shared" si="4"/>
        <v>N</v>
      </c>
      <c r="T37" t="str">
        <f t="shared" si="5"/>
        <v>N</v>
      </c>
    </row>
    <row r="38" spans="1:20" ht="15" customHeight="1" x14ac:dyDescent="0.25">
      <c r="A38" t="s">
        <v>303</v>
      </c>
      <c r="B38">
        <v>1567918800</v>
      </c>
      <c r="C38">
        <v>1</v>
      </c>
      <c r="D38" t="s">
        <v>304</v>
      </c>
      <c r="E38" t="s">
        <v>305</v>
      </c>
      <c r="F38" t="s">
        <v>306</v>
      </c>
      <c r="G38" t="s">
        <v>307</v>
      </c>
      <c r="H38" t="s">
        <v>308</v>
      </c>
      <c r="I38" t="s">
        <v>303</v>
      </c>
      <c r="J38" s="1" t="s">
        <v>309</v>
      </c>
      <c r="K38">
        <v>0</v>
      </c>
      <c r="L38">
        <v>0</v>
      </c>
      <c r="M38">
        <v>1</v>
      </c>
      <c r="N38">
        <v>0</v>
      </c>
      <c r="O38">
        <f t="shared" si="0"/>
        <v>0</v>
      </c>
      <c r="P38">
        <f t="shared" si="1"/>
        <v>0</v>
      </c>
      <c r="Q38" t="str">
        <f t="shared" si="2"/>
        <v>N</v>
      </c>
      <c r="R38" t="str">
        <f t="shared" si="3"/>
        <v>Y</v>
      </c>
      <c r="S38" t="str">
        <f t="shared" si="4"/>
        <v>N</v>
      </c>
      <c r="T38" t="str">
        <f t="shared" si="5"/>
        <v>N</v>
      </c>
    </row>
    <row r="39" spans="1:20" ht="15" customHeight="1" x14ac:dyDescent="0.25">
      <c r="A39" t="s">
        <v>260</v>
      </c>
      <c r="B39">
        <v>1555995600</v>
      </c>
      <c r="C39">
        <v>2</v>
      </c>
      <c r="D39" t="s">
        <v>310</v>
      </c>
      <c r="E39" t="s">
        <v>311</v>
      </c>
      <c r="F39" t="s">
        <v>312</v>
      </c>
      <c r="G39" t="s">
        <v>264</v>
      </c>
      <c r="H39" t="s">
        <v>313</v>
      </c>
      <c r="I39" t="s">
        <v>260</v>
      </c>
      <c r="J39" t="s">
        <v>314</v>
      </c>
      <c r="K39">
        <v>1</v>
      </c>
      <c r="L39">
        <v>1</v>
      </c>
      <c r="M39">
        <v>3</v>
      </c>
      <c r="N39">
        <v>1</v>
      </c>
      <c r="O39">
        <f t="shared" si="0"/>
        <v>1</v>
      </c>
      <c r="P39">
        <f t="shared" si="1"/>
        <v>0</v>
      </c>
      <c r="Q39" t="str">
        <f t="shared" si="2"/>
        <v>N</v>
      </c>
      <c r="R39" t="str">
        <f t="shared" si="3"/>
        <v>N</v>
      </c>
      <c r="S39" t="str">
        <f t="shared" si="4"/>
        <v>N</v>
      </c>
      <c r="T39" t="str">
        <f t="shared" si="5"/>
        <v>Y</v>
      </c>
    </row>
    <row r="40" spans="1:20" ht="15" customHeight="1" x14ac:dyDescent="0.25">
      <c r="A40" t="s">
        <v>315</v>
      </c>
      <c r="B40">
        <v>1578286800</v>
      </c>
      <c r="C40">
        <v>2</v>
      </c>
      <c r="D40" t="s">
        <v>316</v>
      </c>
      <c r="E40" t="s">
        <v>317</v>
      </c>
      <c r="F40" t="s">
        <v>318</v>
      </c>
      <c r="G40" t="s">
        <v>319</v>
      </c>
      <c r="H40" t="s">
        <v>320</v>
      </c>
      <c r="I40" t="s">
        <v>321</v>
      </c>
      <c r="J40" t="s">
        <v>322</v>
      </c>
      <c r="K40">
        <v>0</v>
      </c>
      <c r="L40">
        <v>0</v>
      </c>
      <c r="M40">
        <v>2</v>
      </c>
      <c r="N40">
        <v>0</v>
      </c>
      <c r="O40">
        <f t="shared" si="0"/>
        <v>0</v>
      </c>
      <c r="P40">
        <f t="shared" si="1"/>
        <v>0</v>
      </c>
      <c r="Q40" t="str">
        <f t="shared" si="2"/>
        <v>N</v>
      </c>
      <c r="R40" t="str">
        <f t="shared" si="3"/>
        <v>Y</v>
      </c>
      <c r="S40" t="str">
        <f t="shared" si="4"/>
        <v>N</v>
      </c>
      <c r="T40" t="str">
        <f t="shared" si="5"/>
        <v>N</v>
      </c>
    </row>
    <row r="41" spans="1:20" ht="15" customHeight="1" x14ac:dyDescent="0.25">
      <c r="A41" t="s">
        <v>323</v>
      </c>
      <c r="B41">
        <v>1573275600</v>
      </c>
      <c r="C41">
        <v>2</v>
      </c>
      <c r="D41" t="s">
        <v>324</v>
      </c>
      <c r="E41" t="s">
        <v>325</v>
      </c>
      <c r="F41" t="s">
        <v>326</v>
      </c>
      <c r="G41" t="s">
        <v>327</v>
      </c>
      <c r="H41" t="s">
        <v>328</v>
      </c>
      <c r="I41" t="s">
        <v>329</v>
      </c>
      <c r="J41" s="1" t="s">
        <v>330</v>
      </c>
      <c r="K41">
        <v>0</v>
      </c>
      <c r="L41">
        <v>0</v>
      </c>
      <c r="M41">
        <v>2</v>
      </c>
      <c r="N41">
        <v>0</v>
      </c>
      <c r="O41">
        <f t="shared" si="0"/>
        <v>0</v>
      </c>
      <c r="P41">
        <f t="shared" si="1"/>
        <v>0</v>
      </c>
      <c r="Q41" t="str">
        <f t="shared" si="2"/>
        <v>N</v>
      </c>
      <c r="R41" t="str">
        <f t="shared" si="3"/>
        <v>Y</v>
      </c>
      <c r="S41" t="str">
        <f t="shared" si="4"/>
        <v>N</v>
      </c>
      <c r="T41" t="str">
        <f t="shared" si="5"/>
        <v>N</v>
      </c>
    </row>
    <row r="42" spans="1:20" ht="15" customHeight="1" x14ac:dyDescent="0.25">
      <c r="A42" t="s">
        <v>331</v>
      </c>
      <c r="B42">
        <v>1570683600</v>
      </c>
      <c r="C42">
        <v>1</v>
      </c>
      <c r="D42" t="s">
        <v>332</v>
      </c>
      <c r="E42" t="s">
        <v>333</v>
      </c>
      <c r="F42" t="s">
        <v>334</v>
      </c>
      <c r="G42" t="s">
        <v>335</v>
      </c>
      <c r="H42" t="s">
        <v>336</v>
      </c>
      <c r="I42" t="s">
        <v>331</v>
      </c>
      <c r="J42" t="s">
        <v>337</v>
      </c>
      <c r="K42">
        <v>0</v>
      </c>
      <c r="L42">
        <v>0</v>
      </c>
      <c r="M42">
        <v>1</v>
      </c>
      <c r="N42">
        <v>0</v>
      </c>
      <c r="O42">
        <f t="shared" si="0"/>
        <v>0</v>
      </c>
      <c r="P42">
        <f t="shared" si="1"/>
        <v>0</v>
      </c>
      <c r="Q42" t="str">
        <f t="shared" si="2"/>
        <v>N</v>
      </c>
      <c r="R42" t="str">
        <f t="shared" si="3"/>
        <v>Y</v>
      </c>
      <c r="S42" t="str">
        <f t="shared" si="4"/>
        <v>N</v>
      </c>
      <c r="T42" t="str">
        <f t="shared" si="5"/>
        <v>N</v>
      </c>
    </row>
    <row r="43" spans="1:20" ht="15" customHeight="1" x14ac:dyDescent="0.25">
      <c r="A43" t="s">
        <v>338</v>
      </c>
      <c r="B43">
        <v>1579496400</v>
      </c>
      <c r="C43">
        <v>1</v>
      </c>
      <c r="D43" t="s">
        <v>339</v>
      </c>
      <c r="E43" t="s">
        <v>340</v>
      </c>
      <c r="F43" t="s">
        <v>341</v>
      </c>
      <c r="G43" t="s">
        <v>342</v>
      </c>
      <c r="H43" t="s">
        <v>343</v>
      </c>
      <c r="I43" t="s">
        <v>344</v>
      </c>
      <c r="J43" t="s">
        <v>345</v>
      </c>
      <c r="K43">
        <v>0</v>
      </c>
      <c r="L43">
        <v>0</v>
      </c>
      <c r="M43">
        <v>2</v>
      </c>
      <c r="N43">
        <v>2</v>
      </c>
      <c r="O43">
        <f t="shared" si="0"/>
        <v>0</v>
      </c>
      <c r="P43">
        <f t="shared" si="1"/>
        <v>0</v>
      </c>
      <c r="Q43" t="str">
        <f t="shared" si="2"/>
        <v>N</v>
      </c>
      <c r="R43" t="str">
        <f t="shared" si="3"/>
        <v>Y</v>
      </c>
      <c r="S43" t="str">
        <f t="shared" si="4"/>
        <v>N</v>
      </c>
      <c r="T43" t="str">
        <f t="shared" si="5"/>
        <v>N</v>
      </c>
    </row>
    <row r="44" spans="1:20" ht="15" customHeight="1" x14ac:dyDescent="0.25">
      <c r="A44" t="s">
        <v>346</v>
      </c>
      <c r="B44">
        <v>1555995600</v>
      </c>
      <c r="C44">
        <v>1</v>
      </c>
      <c r="D44" t="s">
        <v>347</v>
      </c>
      <c r="E44" t="s">
        <v>348</v>
      </c>
      <c r="F44" t="s">
        <v>349</v>
      </c>
      <c r="G44" t="s">
        <v>350</v>
      </c>
      <c r="H44" t="s">
        <v>351</v>
      </c>
      <c r="I44" t="s">
        <v>346</v>
      </c>
      <c r="J44" t="s">
        <v>352</v>
      </c>
      <c r="K44">
        <v>0</v>
      </c>
      <c r="L44">
        <v>0</v>
      </c>
      <c r="M44">
        <v>1</v>
      </c>
      <c r="N44">
        <v>2</v>
      </c>
      <c r="O44">
        <f t="shared" si="0"/>
        <v>0</v>
      </c>
      <c r="P44">
        <f t="shared" si="1"/>
        <v>0</v>
      </c>
      <c r="Q44" t="str">
        <f t="shared" si="2"/>
        <v>N</v>
      </c>
      <c r="R44" t="str">
        <f t="shared" si="3"/>
        <v>Y</v>
      </c>
      <c r="S44" t="str">
        <f t="shared" si="4"/>
        <v>N</v>
      </c>
      <c r="T44" t="str">
        <f t="shared" si="5"/>
        <v>N</v>
      </c>
    </row>
    <row r="45" spans="1:20" ht="15" customHeight="1" x14ac:dyDescent="0.25">
      <c r="A45" t="s">
        <v>353</v>
      </c>
      <c r="B45">
        <v>1550638800</v>
      </c>
      <c r="C45">
        <v>1</v>
      </c>
      <c r="D45" t="s">
        <v>354</v>
      </c>
      <c r="E45" t="s">
        <v>355</v>
      </c>
      <c r="F45" t="s">
        <v>356</v>
      </c>
      <c r="G45" t="s">
        <v>357</v>
      </c>
      <c r="H45" t="s">
        <v>358</v>
      </c>
      <c r="I45" t="s">
        <v>353</v>
      </c>
      <c r="J45" t="s">
        <v>359</v>
      </c>
      <c r="K45">
        <v>0</v>
      </c>
      <c r="L45">
        <v>0</v>
      </c>
      <c r="M45">
        <v>2</v>
      </c>
      <c r="N45">
        <v>4</v>
      </c>
      <c r="O45">
        <f t="shared" si="0"/>
        <v>0</v>
      </c>
      <c r="P45">
        <f t="shared" si="1"/>
        <v>1</v>
      </c>
      <c r="Q45" t="str">
        <f t="shared" si="2"/>
        <v>N</v>
      </c>
      <c r="R45" t="str">
        <f t="shared" si="3"/>
        <v>N</v>
      </c>
      <c r="S45" t="str">
        <f t="shared" si="4"/>
        <v>Y</v>
      </c>
      <c r="T45" t="str">
        <f t="shared" si="5"/>
        <v>N</v>
      </c>
    </row>
    <row r="46" spans="1:20" ht="15" customHeight="1" x14ac:dyDescent="0.25">
      <c r="A46" t="s">
        <v>360</v>
      </c>
      <c r="B46">
        <v>1551330000</v>
      </c>
      <c r="C46">
        <v>1</v>
      </c>
      <c r="D46" t="s">
        <v>361</v>
      </c>
      <c r="E46" t="s">
        <v>26</v>
      </c>
      <c r="F46" t="s">
        <v>362</v>
      </c>
      <c r="G46" t="s">
        <v>363</v>
      </c>
      <c r="H46" t="s">
        <v>27</v>
      </c>
      <c r="I46" t="s">
        <v>360</v>
      </c>
      <c r="J46" t="s">
        <v>364</v>
      </c>
      <c r="K46">
        <v>0</v>
      </c>
      <c r="L46">
        <v>0</v>
      </c>
      <c r="M46">
        <v>2</v>
      </c>
      <c r="N46">
        <v>0</v>
      </c>
      <c r="O46">
        <f t="shared" si="0"/>
        <v>0</v>
      </c>
      <c r="P46">
        <f t="shared" si="1"/>
        <v>0</v>
      </c>
      <c r="Q46" t="str">
        <f t="shared" si="2"/>
        <v>N</v>
      </c>
      <c r="R46" t="str">
        <f t="shared" si="3"/>
        <v>Y</v>
      </c>
      <c r="S46" t="str">
        <f t="shared" si="4"/>
        <v>N</v>
      </c>
      <c r="T46" t="str">
        <f t="shared" si="5"/>
        <v>N</v>
      </c>
    </row>
    <row r="47" spans="1:20" ht="15" customHeight="1" x14ac:dyDescent="0.25">
      <c r="A47" t="s">
        <v>365</v>
      </c>
      <c r="B47">
        <v>1555995600</v>
      </c>
      <c r="C47">
        <v>2</v>
      </c>
      <c r="D47" t="s">
        <v>366</v>
      </c>
      <c r="E47" t="s">
        <v>367</v>
      </c>
      <c r="F47" t="s">
        <v>368</v>
      </c>
      <c r="G47" t="s">
        <v>369</v>
      </c>
      <c r="H47" t="s">
        <v>370</v>
      </c>
      <c r="I47" t="s">
        <v>365</v>
      </c>
      <c r="J47" t="s">
        <v>371</v>
      </c>
      <c r="K47">
        <v>0</v>
      </c>
      <c r="L47">
        <v>0</v>
      </c>
      <c r="M47">
        <v>2</v>
      </c>
      <c r="N47">
        <v>2</v>
      </c>
      <c r="O47">
        <f t="shared" si="0"/>
        <v>0</v>
      </c>
      <c r="P47">
        <f t="shared" si="1"/>
        <v>0</v>
      </c>
      <c r="Q47" t="str">
        <f t="shared" si="2"/>
        <v>N</v>
      </c>
      <c r="R47" t="str">
        <f t="shared" si="3"/>
        <v>Y</v>
      </c>
      <c r="S47" t="str">
        <f t="shared" si="4"/>
        <v>N</v>
      </c>
      <c r="T47" t="str">
        <f t="shared" si="5"/>
        <v>N</v>
      </c>
    </row>
    <row r="48" spans="1:20" ht="15" customHeight="1" x14ac:dyDescent="0.25">
      <c r="A48" t="s">
        <v>372</v>
      </c>
      <c r="B48">
        <v>1551157200</v>
      </c>
      <c r="C48">
        <v>1</v>
      </c>
      <c r="D48" t="s">
        <v>373</v>
      </c>
      <c r="E48" t="s">
        <v>374</v>
      </c>
      <c r="F48" t="s">
        <v>375</v>
      </c>
      <c r="G48" t="s">
        <v>376</v>
      </c>
      <c r="H48" t="s">
        <v>377</v>
      </c>
      <c r="I48" t="s">
        <v>372</v>
      </c>
      <c r="J48" t="s">
        <v>378</v>
      </c>
      <c r="K48">
        <v>0</v>
      </c>
      <c r="L48">
        <v>0</v>
      </c>
      <c r="M48">
        <v>2</v>
      </c>
      <c r="N48">
        <v>3</v>
      </c>
      <c r="O48">
        <f t="shared" si="0"/>
        <v>0</v>
      </c>
      <c r="P48">
        <f t="shared" si="1"/>
        <v>1</v>
      </c>
      <c r="Q48" t="str">
        <f t="shared" si="2"/>
        <v>N</v>
      </c>
      <c r="R48" t="str">
        <f t="shared" si="3"/>
        <v>N</v>
      </c>
      <c r="S48" t="str">
        <f t="shared" si="4"/>
        <v>Y</v>
      </c>
      <c r="T48" t="str">
        <f t="shared" si="5"/>
        <v>N</v>
      </c>
    </row>
    <row r="49" spans="1:20" ht="15" customHeight="1" x14ac:dyDescent="0.25">
      <c r="A49" t="s">
        <v>28</v>
      </c>
      <c r="B49">
        <v>1579150800</v>
      </c>
      <c r="C49">
        <v>1</v>
      </c>
      <c r="D49" t="s">
        <v>379</v>
      </c>
      <c r="E49" t="s">
        <v>380</v>
      </c>
      <c r="F49" t="s">
        <v>381</v>
      </c>
      <c r="G49" t="s">
        <v>29</v>
      </c>
      <c r="H49" t="s">
        <v>382</v>
      </c>
      <c r="I49" t="s">
        <v>383</v>
      </c>
      <c r="J49" t="s">
        <v>384</v>
      </c>
      <c r="K49">
        <v>0</v>
      </c>
      <c r="L49">
        <v>0</v>
      </c>
      <c r="M49">
        <v>1</v>
      </c>
      <c r="N49">
        <v>2</v>
      </c>
      <c r="O49">
        <f t="shared" si="0"/>
        <v>0</v>
      </c>
      <c r="P49">
        <f t="shared" si="1"/>
        <v>0</v>
      </c>
      <c r="Q49" t="str">
        <f t="shared" si="2"/>
        <v>N</v>
      </c>
      <c r="R49" t="str">
        <f t="shared" si="3"/>
        <v>Y</v>
      </c>
      <c r="S49" t="str">
        <f t="shared" si="4"/>
        <v>N</v>
      </c>
      <c r="T49" t="str">
        <f t="shared" si="5"/>
        <v>N</v>
      </c>
    </row>
    <row r="50" spans="1:20" ht="15" customHeight="1" x14ac:dyDescent="0.25">
      <c r="A50" t="s">
        <v>385</v>
      </c>
      <c r="B50">
        <v>1547355600</v>
      </c>
      <c r="C50">
        <v>1</v>
      </c>
      <c r="D50" t="s">
        <v>386</v>
      </c>
      <c r="E50" t="s">
        <v>387</v>
      </c>
      <c r="F50" t="s">
        <v>388</v>
      </c>
      <c r="G50" t="s">
        <v>389</v>
      </c>
      <c r="H50" t="s">
        <v>390</v>
      </c>
      <c r="I50" t="s">
        <v>385</v>
      </c>
      <c r="J50" t="s">
        <v>391</v>
      </c>
      <c r="K50">
        <v>0</v>
      </c>
      <c r="L50">
        <v>0</v>
      </c>
      <c r="M50">
        <v>2</v>
      </c>
      <c r="N50">
        <v>0</v>
      </c>
      <c r="O50">
        <f t="shared" si="0"/>
        <v>0</v>
      </c>
      <c r="P50">
        <f t="shared" si="1"/>
        <v>0</v>
      </c>
      <c r="Q50" t="str">
        <f t="shared" si="2"/>
        <v>N</v>
      </c>
      <c r="R50" t="str">
        <f t="shared" si="3"/>
        <v>Y</v>
      </c>
      <c r="S50" t="str">
        <f t="shared" si="4"/>
        <v>N</v>
      </c>
      <c r="T50" t="str">
        <f t="shared" si="5"/>
        <v>N</v>
      </c>
    </row>
    <row r="51" spans="1:20" ht="15" customHeight="1" x14ac:dyDescent="0.25">
      <c r="A51" t="s">
        <v>392</v>
      </c>
      <c r="B51">
        <v>1549429200</v>
      </c>
      <c r="C51">
        <v>1</v>
      </c>
      <c r="D51" t="s">
        <v>393</v>
      </c>
      <c r="E51" t="s">
        <v>394</v>
      </c>
      <c r="F51" t="s">
        <v>395</v>
      </c>
      <c r="G51" t="s">
        <v>396</v>
      </c>
      <c r="H51" t="s">
        <v>397</v>
      </c>
      <c r="I51" t="s">
        <v>398</v>
      </c>
      <c r="J51" t="s">
        <v>399</v>
      </c>
      <c r="K51">
        <v>0</v>
      </c>
      <c r="L51">
        <v>0</v>
      </c>
      <c r="M51">
        <v>2</v>
      </c>
      <c r="N51">
        <v>2</v>
      </c>
      <c r="O51">
        <f t="shared" si="0"/>
        <v>0</v>
      </c>
      <c r="P51">
        <f t="shared" si="1"/>
        <v>0</v>
      </c>
      <c r="Q51" t="str">
        <f t="shared" si="2"/>
        <v>N</v>
      </c>
      <c r="R51" t="str">
        <f t="shared" si="3"/>
        <v>Y</v>
      </c>
      <c r="S51" t="str">
        <f t="shared" si="4"/>
        <v>N</v>
      </c>
      <c r="T51" t="str">
        <f t="shared" si="5"/>
        <v>N</v>
      </c>
    </row>
    <row r="52" spans="1:20" ht="15" customHeight="1" x14ac:dyDescent="0.25">
      <c r="A52" t="s">
        <v>400</v>
      </c>
      <c r="B52">
        <v>1567227600</v>
      </c>
      <c r="C52">
        <v>1</v>
      </c>
      <c r="D52" t="s">
        <v>401</v>
      </c>
      <c r="E52" t="s">
        <v>402</v>
      </c>
      <c r="F52" t="s">
        <v>403</v>
      </c>
      <c r="G52" t="s">
        <v>404</v>
      </c>
      <c r="H52" t="s">
        <v>405</v>
      </c>
      <c r="I52" t="s">
        <v>406</v>
      </c>
      <c r="J52" s="1" t="s">
        <v>407</v>
      </c>
      <c r="K52">
        <v>0</v>
      </c>
      <c r="L52">
        <v>0</v>
      </c>
      <c r="M52">
        <v>2</v>
      </c>
      <c r="N52">
        <v>0</v>
      </c>
      <c r="O52">
        <f t="shared" si="0"/>
        <v>0</v>
      </c>
      <c r="P52">
        <f t="shared" si="1"/>
        <v>0</v>
      </c>
      <c r="Q52" t="str">
        <f t="shared" si="2"/>
        <v>N</v>
      </c>
      <c r="R52" t="str">
        <f t="shared" si="3"/>
        <v>Y</v>
      </c>
      <c r="S52" t="str">
        <f t="shared" si="4"/>
        <v>N</v>
      </c>
      <c r="T52" t="str">
        <f t="shared" si="5"/>
        <v>N</v>
      </c>
    </row>
    <row r="53" spans="1:20" ht="15" customHeight="1" x14ac:dyDescent="0.25">
      <c r="A53" t="s">
        <v>408</v>
      </c>
      <c r="B53">
        <v>1569301200</v>
      </c>
      <c r="C53">
        <v>1</v>
      </c>
      <c r="D53" t="s">
        <v>409</v>
      </c>
      <c r="E53" t="s">
        <v>410</v>
      </c>
      <c r="F53" t="s">
        <v>411</v>
      </c>
      <c r="G53" t="s">
        <v>412</v>
      </c>
      <c r="H53" t="s">
        <v>413</v>
      </c>
      <c r="I53" t="s">
        <v>408</v>
      </c>
      <c r="J53" t="s">
        <v>414</v>
      </c>
      <c r="K53">
        <v>1</v>
      </c>
      <c r="L53">
        <v>1</v>
      </c>
      <c r="M53">
        <v>2</v>
      </c>
      <c r="N53">
        <v>2</v>
      </c>
      <c r="O53">
        <f t="shared" si="0"/>
        <v>0</v>
      </c>
      <c r="P53">
        <f t="shared" si="1"/>
        <v>0</v>
      </c>
      <c r="Q53" t="str">
        <f t="shared" si="2"/>
        <v>N</v>
      </c>
      <c r="R53" t="str">
        <f t="shared" si="3"/>
        <v>Y</v>
      </c>
      <c r="S53" t="str">
        <f t="shared" si="4"/>
        <v>N</v>
      </c>
      <c r="T53" t="str">
        <f t="shared" si="5"/>
        <v>N</v>
      </c>
    </row>
    <row r="54" spans="1:20" ht="15" customHeight="1" x14ac:dyDescent="0.25">
      <c r="A54" t="s">
        <v>415</v>
      </c>
      <c r="B54">
        <v>1557378000</v>
      </c>
      <c r="C54">
        <v>2</v>
      </c>
      <c r="D54" t="s">
        <v>416</v>
      </c>
      <c r="E54" t="s">
        <v>417</v>
      </c>
      <c r="F54" t="s">
        <v>418</v>
      </c>
      <c r="G54" t="s">
        <v>419</v>
      </c>
      <c r="H54" t="s">
        <v>420</v>
      </c>
      <c r="I54" t="s">
        <v>415</v>
      </c>
      <c r="J54" s="1" t="s">
        <v>421</v>
      </c>
      <c r="K54">
        <v>0</v>
      </c>
      <c r="L54">
        <v>0</v>
      </c>
      <c r="M54">
        <v>2</v>
      </c>
      <c r="N54">
        <v>1</v>
      </c>
      <c r="O54">
        <f t="shared" si="0"/>
        <v>0</v>
      </c>
      <c r="P54">
        <f t="shared" si="1"/>
        <v>0</v>
      </c>
      <c r="Q54" t="str">
        <f t="shared" si="2"/>
        <v>N</v>
      </c>
      <c r="R54" t="str">
        <f t="shared" si="3"/>
        <v>Y</v>
      </c>
      <c r="S54" t="str">
        <f t="shared" si="4"/>
        <v>N</v>
      </c>
      <c r="T54" t="str">
        <f t="shared" si="5"/>
        <v>N</v>
      </c>
    </row>
    <row r="55" spans="1:20" ht="15" customHeight="1" x14ac:dyDescent="0.25">
      <c r="A55" t="s">
        <v>422</v>
      </c>
      <c r="B55">
        <v>1569128400</v>
      </c>
      <c r="C55">
        <v>1</v>
      </c>
      <c r="D55" t="s">
        <v>423</v>
      </c>
      <c r="E55" t="s">
        <v>424</v>
      </c>
      <c r="F55" t="s">
        <v>425</v>
      </c>
      <c r="G55" t="s">
        <v>426</v>
      </c>
      <c r="H55" t="s">
        <v>427</v>
      </c>
      <c r="I55" t="s">
        <v>422</v>
      </c>
      <c r="J55" s="1" t="s">
        <v>428</v>
      </c>
      <c r="K55">
        <v>0</v>
      </c>
      <c r="L55">
        <v>0</v>
      </c>
      <c r="M55">
        <v>2</v>
      </c>
      <c r="N55">
        <v>2</v>
      </c>
      <c r="O55">
        <f t="shared" si="0"/>
        <v>0</v>
      </c>
      <c r="P55">
        <f t="shared" si="1"/>
        <v>0</v>
      </c>
      <c r="Q55" t="str">
        <f t="shared" si="2"/>
        <v>N</v>
      </c>
      <c r="R55" t="str">
        <f t="shared" si="3"/>
        <v>Y</v>
      </c>
      <c r="S55" t="str">
        <f t="shared" si="4"/>
        <v>N</v>
      </c>
      <c r="T55" t="str">
        <f t="shared" si="5"/>
        <v>N</v>
      </c>
    </row>
    <row r="56" spans="1:20" ht="15" customHeight="1" x14ac:dyDescent="0.25">
      <c r="A56" t="s">
        <v>429</v>
      </c>
      <c r="B56">
        <v>1566709200</v>
      </c>
      <c r="C56">
        <v>1</v>
      </c>
      <c r="D56" t="s">
        <v>430</v>
      </c>
      <c r="E56" t="s">
        <v>431</v>
      </c>
      <c r="F56" t="s">
        <v>432</v>
      </c>
      <c r="G56" t="s">
        <v>433</v>
      </c>
      <c r="H56" t="s">
        <v>434</v>
      </c>
      <c r="I56" t="s">
        <v>435</v>
      </c>
      <c r="J56" t="s">
        <v>436</v>
      </c>
      <c r="K56">
        <v>0</v>
      </c>
      <c r="L56">
        <v>0</v>
      </c>
      <c r="M56">
        <v>2</v>
      </c>
      <c r="N56">
        <v>2</v>
      </c>
      <c r="O56">
        <f t="shared" si="0"/>
        <v>0</v>
      </c>
      <c r="P56">
        <f t="shared" si="1"/>
        <v>0</v>
      </c>
      <c r="Q56" t="str">
        <f t="shared" si="2"/>
        <v>N</v>
      </c>
      <c r="R56" t="str">
        <f t="shared" si="3"/>
        <v>Y</v>
      </c>
      <c r="S56" t="str">
        <f t="shared" si="4"/>
        <v>N</v>
      </c>
      <c r="T56" t="str">
        <f t="shared" si="5"/>
        <v>N</v>
      </c>
    </row>
    <row r="57" spans="1:20" ht="15" customHeight="1" x14ac:dyDescent="0.25">
      <c r="A57" t="s">
        <v>437</v>
      </c>
      <c r="B57">
        <v>1575522000</v>
      </c>
      <c r="C57">
        <v>1</v>
      </c>
      <c r="D57" t="s">
        <v>438</v>
      </c>
      <c r="E57" t="s">
        <v>439</v>
      </c>
      <c r="F57" t="s">
        <v>440</v>
      </c>
      <c r="G57" t="s">
        <v>441</v>
      </c>
      <c r="H57" t="s">
        <v>442</v>
      </c>
      <c r="I57" t="s">
        <v>443</v>
      </c>
      <c r="J57" t="s">
        <v>444</v>
      </c>
      <c r="K57">
        <v>0</v>
      </c>
      <c r="L57">
        <v>0</v>
      </c>
      <c r="M57">
        <v>2</v>
      </c>
      <c r="N57">
        <v>2</v>
      </c>
      <c r="O57">
        <f t="shared" si="0"/>
        <v>0</v>
      </c>
      <c r="P57">
        <f t="shared" si="1"/>
        <v>0</v>
      </c>
      <c r="Q57" t="str">
        <f t="shared" si="2"/>
        <v>N</v>
      </c>
      <c r="R57" t="str">
        <f t="shared" si="3"/>
        <v>Y</v>
      </c>
      <c r="S57" t="str">
        <f t="shared" si="4"/>
        <v>N</v>
      </c>
      <c r="T57" t="str">
        <f t="shared" si="5"/>
        <v>N</v>
      </c>
    </row>
    <row r="58" spans="1:20" ht="15" customHeight="1" x14ac:dyDescent="0.25">
      <c r="A58" t="s">
        <v>445</v>
      </c>
      <c r="B58">
        <v>1548046800</v>
      </c>
      <c r="C58">
        <v>3</v>
      </c>
      <c r="D58" t="s">
        <v>446</v>
      </c>
      <c r="E58" t="s">
        <v>447</v>
      </c>
      <c r="F58" t="s">
        <v>448</v>
      </c>
      <c r="G58" t="s">
        <v>449</v>
      </c>
      <c r="H58" t="s">
        <v>450</v>
      </c>
      <c r="I58" t="s">
        <v>445</v>
      </c>
      <c r="J58" t="s">
        <v>451</v>
      </c>
      <c r="K58">
        <v>1</v>
      </c>
      <c r="L58">
        <v>1</v>
      </c>
      <c r="M58">
        <v>3</v>
      </c>
      <c r="N58">
        <v>3</v>
      </c>
      <c r="O58">
        <f t="shared" si="0"/>
        <v>1</v>
      </c>
      <c r="P58">
        <f t="shared" si="1"/>
        <v>1</v>
      </c>
      <c r="Q58" t="str">
        <f t="shared" si="2"/>
        <v>Y</v>
      </c>
      <c r="R58" t="str">
        <f t="shared" si="3"/>
        <v>N</v>
      </c>
      <c r="S58" t="str">
        <f t="shared" si="4"/>
        <v>N</v>
      </c>
      <c r="T58" t="str">
        <f t="shared" si="5"/>
        <v>N</v>
      </c>
    </row>
    <row r="59" spans="1:20" ht="15" customHeight="1" x14ac:dyDescent="0.25">
      <c r="A59" t="s">
        <v>452</v>
      </c>
      <c r="B59">
        <v>1571547600</v>
      </c>
      <c r="C59">
        <v>1</v>
      </c>
      <c r="D59" t="s">
        <v>453</v>
      </c>
      <c r="E59" t="s">
        <v>454</v>
      </c>
      <c r="F59" t="s">
        <v>455</v>
      </c>
      <c r="G59" t="s">
        <v>456</v>
      </c>
      <c r="H59" t="s">
        <v>457</v>
      </c>
      <c r="I59" t="s">
        <v>458</v>
      </c>
      <c r="J59" t="s">
        <v>459</v>
      </c>
      <c r="K59">
        <v>0</v>
      </c>
      <c r="L59">
        <v>0</v>
      </c>
      <c r="M59">
        <v>2</v>
      </c>
      <c r="N59">
        <v>0</v>
      </c>
      <c r="O59">
        <f t="shared" si="0"/>
        <v>0</v>
      </c>
      <c r="P59">
        <f t="shared" si="1"/>
        <v>0</v>
      </c>
      <c r="Q59" t="str">
        <f t="shared" si="2"/>
        <v>N</v>
      </c>
      <c r="R59" t="str">
        <f t="shared" si="3"/>
        <v>Y</v>
      </c>
      <c r="S59" t="str">
        <f t="shared" si="4"/>
        <v>N</v>
      </c>
      <c r="T59" t="str">
        <f t="shared" si="5"/>
        <v>N</v>
      </c>
    </row>
    <row r="60" spans="1:20" ht="15" customHeight="1" x14ac:dyDescent="0.25">
      <c r="A60" t="s">
        <v>460</v>
      </c>
      <c r="B60">
        <v>1563598800</v>
      </c>
      <c r="C60">
        <v>1</v>
      </c>
      <c r="D60" t="s">
        <v>461</v>
      </c>
      <c r="E60" t="s">
        <v>462</v>
      </c>
      <c r="F60" t="s">
        <v>463</v>
      </c>
      <c r="G60" t="s">
        <v>464</v>
      </c>
      <c r="H60" t="s">
        <v>465</v>
      </c>
      <c r="I60" t="s">
        <v>460</v>
      </c>
      <c r="J60" t="s">
        <v>466</v>
      </c>
      <c r="K60">
        <v>0</v>
      </c>
      <c r="L60">
        <v>0</v>
      </c>
      <c r="M60">
        <v>1</v>
      </c>
      <c r="N60">
        <v>0</v>
      </c>
      <c r="O60">
        <f t="shared" si="0"/>
        <v>0</v>
      </c>
      <c r="P60">
        <f t="shared" si="1"/>
        <v>0</v>
      </c>
      <c r="Q60" t="str">
        <f t="shared" si="2"/>
        <v>N</v>
      </c>
      <c r="R60" t="str">
        <f t="shared" si="3"/>
        <v>Y</v>
      </c>
      <c r="S60" t="str">
        <f t="shared" si="4"/>
        <v>N</v>
      </c>
      <c r="T60" t="str">
        <f t="shared" si="5"/>
        <v>N</v>
      </c>
    </row>
    <row r="61" spans="1:20" ht="15" customHeight="1" x14ac:dyDescent="0.25">
      <c r="A61" t="s">
        <v>467</v>
      </c>
      <c r="B61">
        <v>1573448400</v>
      </c>
      <c r="C61">
        <v>1</v>
      </c>
      <c r="D61" t="s">
        <v>468</v>
      </c>
      <c r="E61" t="s">
        <v>469</v>
      </c>
      <c r="F61" t="s">
        <v>470</v>
      </c>
      <c r="G61" t="s">
        <v>471</v>
      </c>
      <c r="H61" t="s">
        <v>472</v>
      </c>
      <c r="I61" t="s">
        <v>467</v>
      </c>
      <c r="J61" t="s">
        <v>473</v>
      </c>
      <c r="K61">
        <v>1</v>
      </c>
      <c r="L61">
        <v>1</v>
      </c>
      <c r="M61">
        <v>3</v>
      </c>
      <c r="N61">
        <v>4</v>
      </c>
      <c r="O61">
        <f t="shared" si="0"/>
        <v>1</v>
      </c>
      <c r="P61">
        <f t="shared" si="1"/>
        <v>1</v>
      </c>
      <c r="Q61" t="str">
        <f t="shared" si="2"/>
        <v>Y</v>
      </c>
      <c r="R61" t="str">
        <f t="shared" si="3"/>
        <v>N</v>
      </c>
      <c r="S61" t="str">
        <f t="shared" si="4"/>
        <v>N</v>
      </c>
      <c r="T61" t="str">
        <f t="shared" si="5"/>
        <v>N</v>
      </c>
    </row>
    <row r="62" spans="1:20" ht="15" customHeight="1" x14ac:dyDescent="0.25">
      <c r="A62" t="s">
        <v>474</v>
      </c>
      <c r="B62">
        <v>1566018000</v>
      </c>
      <c r="C62">
        <v>1</v>
      </c>
      <c r="D62" t="s">
        <v>475</v>
      </c>
      <c r="E62" t="s">
        <v>476</v>
      </c>
      <c r="F62" t="s">
        <v>477</v>
      </c>
      <c r="G62" t="s">
        <v>478</v>
      </c>
      <c r="H62" t="s">
        <v>479</v>
      </c>
      <c r="I62" t="s">
        <v>474</v>
      </c>
      <c r="J62" t="s">
        <v>480</v>
      </c>
      <c r="K62">
        <v>1</v>
      </c>
      <c r="L62">
        <v>1</v>
      </c>
      <c r="M62">
        <v>3</v>
      </c>
      <c r="N62">
        <v>4</v>
      </c>
      <c r="O62">
        <f t="shared" si="0"/>
        <v>1</v>
      </c>
      <c r="P62">
        <f t="shared" si="1"/>
        <v>1</v>
      </c>
      <c r="Q62" t="str">
        <f t="shared" si="2"/>
        <v>Y</v>
      </c>
      <c r="R62" t="str">
        <f t="shared" si="3"/>
        <v>N</v>
      </c>
      <c r="S62" t="str">
        <f t="shared" si="4"/>
        <v>N</v>
      </c>
      <c r="T62" t="str">
        <f t="shared" si="5"/>
        <v>N</v>
      </c>
    </row>
    <row r="63" spans="1:20" ht="15" customHeight="1" x14ac:dyDescent="0.25">
      <c r="A63" t="s">
        <v>481</v>
      </c>
      <c r="B63">
        <v>1559451600</v>
      </c>
      <c r="C63">
        <v>1</v>
      </c>
      <c r="D63" t="s">
        <v>482</v>
      </c>
      <c r="E63" t="s">
        <v>483</v>
      </c>
      <c r="F63" t="s">
        <v>484</v>
      </c>
      <c r="G63" t="s">
        <v>485</v>
      </c>
      <c r="H63" t="s">
        <v>486</v>
      </c>
      <c r="I63" t="s">
        <v>481</v>
      </c>
      <c r="J63" t="s">
        <v>487</v>
      </c>
      <c r="K63">
        <v>0</v>
      </c>
      <c r="L63">
        <v>0</v>
      </c>
      <c r="M63">
        <v>2</v>
      </c>
      <c r="N63">
        <v>2</v>
      </c>
      <c r="O63">
        <f t="shared" si="0"/>
        <v>0</v>
      </c>
      <c r="P63">
        <f t="shared" si="1"/>
        <v>0</v>
      </c>
      <c r="Q63" t="str">
        <f t="shared" si="2"/>
        <v>N</v>
      </c>
      <c r="R63" t="str">
        <f t="shared" si="3"/>
        <v>Y</v>
      </c>
      <c r="S63" t="str">
        <f t="shared" si="4"/>
        <v>N</v>
      </c>
      <c r="T63" t="str">
        <f t="shared" si="5"/>
        <v>N</v>
      </c>
    </row>
    <row r="64" spans="1:20" ht="15" customHeight="1" x14ac:dyDescent="0.25">
      <c r="A64" t="s">
        <v>488</v>
      </c>
      <c r="B64">
        <v>1577422800</v>
      </c>
      <c r="C64">
        <v>1</v>
      </c>
      <c r="D64" t="s">
        <v>489</v>
      </c>
      <c r="E64" t="s">
        <v>490</v>
      </c>
      <c r="F64" t="s">
        <v>491</v>
      </c>
      <c r="G64" t="s">
        <v>492</v>
      </c>
      <c r="H64" t="s">
        <v>493</v>
      </c>
      <c r="I64" t="s">
        <v>488</v>
      </c>
      <c r="J64" t="s">
        <v>494</v>
      </c>
      <c r="K64">
        <v>0</v>
      </c>
      <c r="L64">
        <v>0</v>
      </c>
      <c r="M64">
        <v>2</v>
      </c>
      <c r="N64">
        <v>0</v>
      </c>
      <c r="O64">
        <f t="shared" si="0"/>
        <v>0</v>
      </c>
      <c r="P64">
        <f t="shared" si="1"/>
        <v>0</v>
      </c>
      <c r="Q64" t="str">
        <f t="shared" si="2"/>
        <v>N</v>
      </c>
      <c r="R64" t="str">
        <f t="shared" si="3"/>
        <v>Y</v>
      </c>
      <c r="S64" t="str">
        <f t="shared" si="4"/>
        <v>N</v>
      </c>
      <c r="T64" t="str">
        <f t="shared" si="5"/>
        <v>N</v>
      </c>
    </row>
    <row r="65" spans="1:20" ht="15" customHeight="1" x14ac:dyDescent="0.25">
      <c r="A65" t="s">
        <v>495</v>
      </c>
      <c r="B65">
        <v>1553230800</v>
      </c>
      <c r="C65">
        <v>1</v>
      </c>
      <c r="D65" t="s">
        <v>496</v>
      </c>
      <c r="E65" t="s">
        <v>497</v>
      </c>
      <c r="F65" t="s">
        <v>498</v>
      </c>
      <c r="G65" t="s">
        <v>499</v>
      </c>
      <c r="H65" t="s">
        <v>500</v>
      </c>
      <c r="I65" t="s">
        <v>495</v>
      </c>
      <c r="J65" t="s">
        <v>501</v>
      </c>
      <c r="K65">
        <v>0</v>
      </c>
      <c r="L65">
        <v>0</v>
      </c>
      <c r="M65">
        <v>1</v>
      </c>
      <c r="N65">
        <v>0</v>
      </c>
      <c r="O65">
        <f t="shared" si="0"/>
        <v>0</v>
      </c>
      <c r="P65">
        <f t="shared" si="1"/>
        <v>0</v>
      </c>
      <c r="Q65" t="str">
        <f t="shared" si="2"/>
        <v>N</v>
      </c>
      <c r="R65" t="str">
        <f t="shared" si="3"/>
        <v>Y</v>
      </c>
      <c r="S65" t="str">
        <f t="shared" si="4"/>
        <v>N</v>
      </c>
      <c r="T65" t="str">
        <f t="shared" si="5"/>
        <v>N</v>
      </c>
    </row>
    <row r="66" spans="1:20" ht="15" customHeight="1" x14ac:dyDescent="0.25">
      <c r="A66" t="s">
        <v>502</v>
      </c>
      <c r="B66">
        <v>1555131600</v>
      </c>
      <c r="C66">
        <v>62</v>
      </c>
      <c r="D66" t="s">
        <v>503</v>
      </c>
      <c r="E66" t="s">
        <v>504</v>
      </c>
      <c r="F66" t="s">
        <v>505</v>
      </c>
      <c r="G66" t="s">
        <v>506</v>
      </c>
      <c r="H66" t="s">
        <v>507</v>
      </c>
      <c r="I66" t="s">
        <v>502</v>
      </c>
      <c r="J66" t="s">
        <v>508</v>
      </c>
      <c r="K66">
        <v>0</v>
      </c>
      <c r="L66">
        <v>0</v>
      </c>
      <c r="M66">
        <v>2</v>
      </c>
      <c r="N66">
        <v>0</v>
      </c>
      <c r="O66">
        <f t="shared" si="0"/>
        <v>0</v>
      </c>
      <c r="P66">
        <f t="shared" si="1"/>
        <v>0</v>
      </c>
      <c r="Q66" t="str">
        <f t="shared" si="2"/>
        <v>N</v>
      </c>
      <c r="R66" t="str">
        <f t="shared" si="3"/>
        <v>Y</v>
      </c>
      <c r="S66" t="str">
        <f t="shared" si="4"/>
        <v>N</v>
      </c>
      <c r="T66" t="str">
        <f t="shared" si="5"/>
        <v>N</v>
      </c>
    </row>
    <row r="67" spans="1:20" ht="15" customHeight="1" x14ac:dyDescent="0.25">
      <c r="A67" t="s">
        <v>509</v>
      </c>
      <c r="B67">
        <v>1554094800</v>
      </c>
      <c r="C67">
        <v>5</v>
      </c>
      <c r="D67" t="s">
        <v>510</v>
      </c>
      <c r="E67" t="s">
        <v>511</v>
      </c>
      <c r="F67" t="s">
        <v>512</v>
      </c>
      <c r="G67" t="s">
        <v>513</v>
      </c>
      <c r="H67" t="s">
        <v>514</v>
      </c>
      <c r="I67" t="s">
        <v>509</v>
      </c>
      <c r="J67" t="s">
        <v>515</v>
      </c>
      <c r="K67">
        <v>0</v>
      </c>
      <c r="L67">
        <v>0</v>
      </c>
      <c r="M67">
        <v>2</v>
      </c>
      <c r="N67">
        <v>2</v>
      </c>
      <c r="O67">
        <f t="shared" ref="O67:O101" si="6">IF(M67&lt;=2,0,1)</f>
        <v>0</v>
      </c>
      <c r="P67">
        <f t="shared" ref="P67:P101" si="7">IF(N67&lt;=2,0,1)</f>
        <v>0</v>
      </c>
      <c r="Q67" t="str">
        <f t="shared" ref="Q67:Q101" si="8">IF(AND(O67=1,P67=1),"Y","N")</f>
        <v>N</v>
      </c>
      <c r="R67" t="str">
        <f t="shared" ref="R67:R101" si="9">IF(AND(O67=0,P67=0),"Y","N")</f>
        <v>Y</v>
      </c>
      <c r="S67" t="str">
        <f t="shared" ref="S67:S101" si="10">IF(AND(O67=0,P67=1),"Y","N")</f>
        <v>N</v>
      </c>
      <c r="T67" t="str">
        <f t="shared" ref="T67:T101" si="11">IF(AND(O67=1,P67=0),"Y","N")</f>
        <v>N</v>
      </c>
    </row>
    <row r="68" spans="1:20" ht="15" customHeight="1" x14ac:dyDescent="0.25">
      <c r="A68" t="s">
        <v>516</v>
      </c>
      <c r="B68">
        <v>1548910800</v>
      </c>
      <c r="C68">
        <v>34</v>
      </c>
      <c r="D68" t="s">
        <v>517</v>
      </c>
      <c r="E68" t="s">
        <v>518</v>
      </c>
      <c r="F68" t="s">
        <v>519</v>
      </c>
      <c r="G68" t="s">
        <v>520</v>
      </c>
      <c r="H68" t="s">
        <v>521</v>
      </c>
      <c r="I68" t="s">
        <v>516</v>
      </c>
      <c r="J68" t="s">
        <v>522</v>
      </c>
      <c r="K68">
        <v>1</v>
      </c>
      <c r="L68">
        <v>1</v>
      </c>
      <c r="M68">
        <v>3</v>
      </c>
      <c r="N68">
        <v>3</v>
      </c>
      <c r="O68">
        <f t="shared" si="6"/>
        <v>1</v>
      </c>
      <c r="P68">
        <f t="shared" si="7"/>
        <v>1</v>
      </c>
      <c r="Q68" t="str">
        <f t="shared" si="8"/>
        <v>Y</v>
      </c>
      <c r="R68" t="str">
        <f t="shared" si="9"/>
        <v>N</v>
      </c>
      <c r="S68" t="str">
        <f t="shared" si="10"/>
        <v>N</v>
      </c>
      <c r="T68" t="str">
        <f t="shared" si="11"/>
        <v>N</v>
      </c>
    </row>
    <row r="69" spans="1:20" ht="15" customHeight="1" x14ac:dyDescent="0.25">
      <c r="A69" t="s">
        <v>523</v>
      </c>
      <c r="B69">
        <v>1579150800</v>
      </c>
      <c r="C69">
        <v>1</v>
      </c>
      <c r="D69" t="s">
        <v>524</v>
      </c>
      <c r="E69" t="s">
        <v>525</v>
      </c>
      <c r="F69" t="s">
        <v>526</v>
      </c>
      <c r="G69" t="s">
        <v>527</v>
      </c>
      <c r="H69" t="s">
        <v>528</v>
      </c>
      <c r="I69" t="s">
        <v>529</v>
      </c>
      <c r="J69" t="s">
        <v>530</v>
      </c>
      <c r="K69">
        <v>0</v>
      </c>
      <c r="L69">
        <v>0</v>
      </c>
      <c r="M69">
        <v>2</v>
      </c>
      <c r="N69">
        <v>2</v>
      </c>
      <c r="O69">
        <f t="shared" si="6"/>
        <v>0</v>
      </c>
      <c r="P69">
        <f t="shared" si="7"/>
        <v>0</v>
      </c>
      <c r="Q69" t="str">
        <f t="shared" si="8"/>
        <v>N</v>
      </c>
      <c r="R69" t="str">
        <f t="shared" si="9"/>
        <v>Y</v>
      </c>
      <c r="S69" t="str">
        <f t="shared" si="10"/>
        <v>N</v>
      </c>
      <c r="T69" t="str">
        <f t="shared" si="11"/>
        <v>N</v>
      </c>
    </row>
    <row r="70" spans="1:20" ht="15" customHeight="1" x14ac:dyDescent="0.25">
      <c r="A70" t="s">
        <v>531</v>
      </c>
      <c r="B70">
        <v>1556514000</v>
      </c>
      <c r="C70">
        <v>1</v>
      </c>
      <c r="D70" t="s">
        <v>532</v>
      </c>
      <c r="E70" t="s">
        <v>533</v>
      </c>
      <c r="F70" t="s">
        <v>534</v>
      </c>
      <c r="G70" t="s">
        <v>535</v>
      </c>
      <c r="H70" t="s">
        <v>536</v>
      </c>
      <c r="I70" t="s">
        <v>537</v>
      </c>
      <c r="J70" t="s">
        <v>538</v>
      </c>
      <c r="K70">
        <v>0</v>
      </c>
      <c r="L70">
        <v>0</v>
      </c>
      <c r="M70">
        <v>2</v>
      </c>
      <c r="N70">
        <v>2</v>
      </c>
      <c r="O70">
        <f t="shared" si="6"/>
        <v>0</v>
      </c>
      <c r="P70">
        <f t="shared" si="7"/>
        <v>0</v>
      </c>
      <c r="Q70" t="str">
        <f t="shared" si="8"/>
        <v>N</v>
      </c>
      <c r="R70" t="str">
        <f t="shared" si="9"/>
        <v>Y</v>
      </c>
      <c r="S70" t="str">
        <f t="shared" si="10"/>
        <v>N</v>
      </c>
      <c r="T70" t="str">
        <f t="shared" si="11"/>
        <v>N</v>
      </c>
    </row>
    <row r="71" spans="1:20" ht="15" customHeight="1" x14ac:dyDescent="0.25">
      <c r="A71" t="s">
        <v>539</v>
      </c>
      <c r="B71">
        <v>1565326800</v>
      </c>
      <c r="C71">
        <v>1</v>
      </c>
      <c r="D71" t="s">
        <v>540</v>
      </c>
      <c r="E71" t="s">
        <v>541</v>
      </c>
      <c r="F71" t="s">
        <v>542</v>
      </c>
      <c r="G71" t="s">
        <v>543</v>
      </c>
      <c r="H71" t="s">
        <v>544</v>
      </c>
      <c r="I71" t="s">
        <v>539</v>
      </c>
      <c r="J71" t="s">
        <v>545</v>
      </c>
      <c r="K71">
        <v>1</v>
      </c>
      <c r="L71">
        <v>1</v>
      </c>
      <c r="M71">
        <v>0</v>
      </c>
      <c r="N71">
        <v>4</v>
      </c>
      <c r="O71">
        <f t="shared" si="6"/>
        <v>0</v>
      </c>
      <c r="P71">
        <f t="shared" si="7"/>
        <v>1</v>
      </c>
      <c r="Q71" t="str">
        <f t="shared" si="8"/>
        <v>N</v>
      </c>
      <c r="R71" t="str">
        <f t="shared" si="9"/>
        <v>N</v>
      </c>
      <c r="S71" t="str">
        <f t="shared" si="10"/>
        <v>Y</v>
      </c>
      <c r="T71" t="str">
        <f t="shared" si="11"/>
        <v>N</v>
      </c>
    </row>
    <row r="72" spans="1:20" ht="15" customHeight="1" x14ac:dyDescent="0.25">
      <c r="A72" t="s">
        <v>546</v>
      </c>
      <c r="B72">
        <v>1557032400</v>
      </c>
      <c r="C72">
        <v>2</v>
      </c>
      <c r="D72" t="s">
        <v>547</v>
      </c>
      <c r="E72" t="s">
        <v>548</v>
      </c>
      <c r="F72" t="s">
        <v>549</v>
      </c>
      <c r="G72" t="s">
        <v>550</v>
      </c>
      <c r="H72" t="s">
        <v>551</v>
      </c>
      <c r="I72" t="s">
        <v>552</v>
      </c>
      <c r="J72" t="s">
        <v>553</v>
      </c>
      <c r="K72">
        <v>0</v>
      </c>
      <c r="L72">
        <v>0</v>
      </c>
      <c r="M72">
        <v>2</v>
      </c>
      <c r="N72">
        <v>0</v>
      </c>
      <c r="O72">
        <f t="shared" si="6"/>
        <v>0</v>
      </c>
      <c r="P72">
        <f t="shared" si="7"/>
        <v>0</v>
      </c>
      <c r="Q72" t="str">
        <f t="shared" si="8"/>
        <v>N</v>
      </c>
      <c r="R72" t="str">
        <f t="shared" si="9"/>
        <v>Y</v>
      </c>
      <c r="S72" t="str">
        <f t="shared" si="10"/>
        <v>N</v>
      </c>
      <c r="T72" t="str">
        <f t="shared" si="11"/>
        <v>N</v>
      </c>
    </row>
    <row r="73" spans="1:20" ht="15" customHeight="1" x14ac:dyDescent="0.25">
      <c r="A73" t="s">
        <v>554</v>
      </c>
      <c r="B73">
        <v>1554267600</v>
      </c>
      <c r="C73">
        <v>3</v>
      </c>
      <c r="D73" t="s">
        <v>555</v>
      </c>
      <c r="E73" t="s">
        <v>556</v>
      </c>
      <c r="F73" t="s">
        <v>557</v>
      </c>
      <c r="G73" t="s">
        <v>558</v>
      </c>
      <c r="H73" t="s">
        <v>559</v>
      </c>
      <c r="I73" t="s">
        <v>554</v>
      </c>
      <c r="J73" t="s">
        <v>560</v>
      </c>
      <c r="K73">
        <v>0</v>
      </c>
      <c r="L73">
        <v>0</v>
      </c>
      <c r="M73">
        <v>1</v>
      </c>
      <c r="N73">
        <v>0</v>
      </c>
      <c r="O73">
        <f t="shared" si="6"/>
        <v>0</v>
      </c>
      <c r="P73">
        <f t="shared" si="7"/>
        <v>0</v>
      </c>
      <c r="Q73" t="str">
        <f t="shared" si="8"/>
        <v>N</v>
      </c>
      <c r="R73" t="str">
        <f t="shared" si="9"/>
        <v>Y</v>
      </c>
      <c r="S73" t="str">
        <f t="shared" si="10"/>
        <v>N</v>
      </c>
      <c r="T73" t="str">
        <f t="shared" si="11"/>
        <v>N</v>
      </c>
    </row>
    <row r="74" spans="1:20" ht="15" customHeight="1" x14ac:dyDescent="0.25">
      <c r="A74" t="s">
        <v>561</v>
      </c>
      <c r="B74">
        <v>1567400400</v>
      </c>
      <c r="C74">
        <v>1</v>
      </c>
      <c r="D74" t="s">
        <v>562</v>
      </c>
      <c r="E74" t="s">
        <v>563</v>
      </c>
      <c r="F74" t="s">
        <v>564</v>
      </c>
      <c r="G74" t="s">
        <v>565</v>
      </c>
      <c r="H74" t="s">
        <v>566</v>
      </c>
      <c r="I74" t="s">
        <v>561</v>
      </c>
      <c r="J74" t="s">
        <v>567</v>
      </c>
      <c r="K74">
        <v>0</v>
      </c>
      <c r="L74">
        <v>0</v>
      </c>
      <c r="M74">
        <v>2</v>
      </c>
      <c r="N74">
        <v>2</v>
      </c>
      <c r="O74">
        <f t="shared" si="6"/>
        <v>0</v>
      </c>
      <c r="P74">
        <f t="shared" si="7"/>
        <v>0</v>
      </c>
      <c r="Q74" t="str">
        <f t="shared" si="8"/>
        <v>N</v>
      </c>
      <c r="R74" t="str">
        <f t="shared" si="9"/>
        <v>Y</v>
      </c>
      <c r="S74" t="str">
        <f t="shared" si="10"/>
        <v>N</v>
      </c>
      <c r="T74" t="str">
        <f t="shared" si="11"/>
        <v>N</v>
      </c>
    </row>
    <row r="75" spans="1:20" ht="15" customHeight="1" x14ac:dyDescent="0.25">
      <c r="A75" t="s">
        <v>568</v>
      </c>
      <c r="B75">
        <v>1563944400</v>
      </c>
      <c r="C75">
        <v>7</v>
      </c>
      <c r="D75" t="s">
        <v>569</v>
      </c>
      <c r="E75" t="s">
        <v>570</v>
      </c>
      <c r="F75" t="s">
        <v>571</v>
      </c>
      <c r="G75" t="s">
        <v>572</v>
      </c>
      <c r="H75" t="s">
        <v>573</v>
      </c>
      <c r="I75" t="s">
        <v>574</v>
      </c>
      <c r="J75" t="s">
        <v>575</v>
      </c>
      <c r="K75">
        <v>0</v>
      </c>
      <c r="L75">
        <v>0</v>
      </c>
      <c r="M75">
        <v>2</v>
      </c>
      <c r="N75">
        <v>2</v>
      </c>
      <c r="O75">
        <f t="shared" si="6"/>
        <v>0</v>
      </c>
      <c r="P75">
        <f t="shared" si="7"/>
        <v>0</v>
      </c>
      <c r="Q75" t="str">
        <f t="shared" si="8"/>
        <v>N</v>
      </c>
      <c r="R75" t="str">
        <f t="shared" si="9"/>
        <v>Y</v>
      </c>
      <c r="S75" t="str">
        <f t="shared" si="10"/>
        <v>N</v>
      </c>
      <c r="T75" t="str">
        <f t="shared" si="11"/>
        <v>N</v>
      </c>
    </row>
    <row r="76" spans="1:20" ht="15" customHeight="1" x14ac:dyDescent="0.25">
      <c r="A76" t="s">
        <v>576</v>
      </c>
      <c r="B76">
        <v>1571720400</v>
      </c>
      <c r="C76">
        <v>14</v>
      </c>
      <c r="D76" t="s">
        <v>577</v>
      </c>
      <c r="E76" t="s">
        <v>578</v>
      </c>
      <c r="F76" t="s">
        <v>579</v>
      </c>
      <c r="G76" t="s">
        <v>580</v>
      </c>
      <c r="H76" t="s">
        <v>581</v>
      </c>
      <c r="I76" t="s">
        <v>576</v>
      </c>
      <c r="J76" t="s">
        <v>582</v>
      </c>
      <c r="K76">
        <v>0</v>
      </c>
      <c r="L76">
        <v>0</v>
      </c>
      <c r="M76">
        <v>2</v>
      </c>
      <c r="N76">
        <v>2</v>
      </c>
      <c r="O76">
        <f t="shared" si="6"/>
        <v>0</v>
      </c>
      <c r="P76">
        <f t="shared" si="7"/>
        <v>0</v>
      </c>
      <c r="Q76" t="str">
        <f t="shared" si="8"/>
        <v>N</v>
      </c>
      <c r="R76" t="str">
        <f t="shared" si="9"/>
        <v>Y</v>
      </c>
      <c r="S76" t="str">
        <f t="shared" si="10"/>
        <v>N</v>
      </c>
      <c r="T76" t="str">
        <f t="shared" si="11"/>
        <v>N</v>
      </c>
    </row>
    <row r="77" spans="1:20" ht="15" customHeight="1" x14ac:dyDescent="0.25">
      <c r="A77" t="s">
        <v>583</v>
      </c>
      <c r="B77">
        <v>1560142800</v>
      </c>
      <c r="C77">
        <v>5</v>
      </c>
      <c r="D77" t="s">
        <v>584</v>
      </c>
      <c r="E77" t="s">
        <v>585</v>
      </c>
      <c r="F77" t="s">
        <v>586</v>
      </c>
      <c r="G77" t="s">
        <v>587</v>
      </c>
      <c r="H77" t="s">
        <v>588</v>
      </c>
      <c r="I77" t="s">
        <v>583</v>
      </c>
      <c r="J77" t="s">
        <v>589</v>
      </c>
      <c r="K77">
        <v>1</v>
      </c>
      <c r="L77">
        <v>1</v>
      </c>
      <c r="M77">
        <v>3</v>
      </c>
      <c r="N77">
        <v>2</v>
      </c>
      <c r="O77">
        <f t="shared" si="6"/>
        <v>1</v>
      </c>
      <c r="P77">
        <f t="shared" si="7"/>
        <v>0</v>
      </c>
      <c r="Q77" t="str">
        <f t="shared" si="8"/>
        <v>N</v>
      </c>
      <c r="R77" t="str">
        <f t="shared" si="9"/>
        <v>N</v>
      </c>
      <c r="S77" t="str">
        <f t="shared" si="10"/>
        <v>N</v>
      </c>
      <c r="T77" t="str">
        <f t="shared" si="11"/>
        <v>Y</v>
      </c>
    </row>
    <row r="78" spans="1:20" ht="15" customHeight="1" x14ac:dyDescent="0.25">
      <c r="A78" t="s">
        <v>590</v>
      </c>
      <c r="B78">
        <v>1565845200</v>
      </c>
      <c r="C78">
        <v>1</v>
      </c>
      <c r="D78" t="s">
        <v>591</v>
      </c>
      <c r="E78" t="s">
        <v>592</v>
      </c>
      <c r="F78" t="s">
        <v>593</v>
      </c>
      <c r="G78" t="s">
        <v>594</v>
      </c>
      <c r="H78" t="s">
        <v>595</v>
      </c>
      <c r="I78" t="s">
        <v>590</v>
      </c>
      <c r="J78" t="s">
        <v>596</v>
      </c>
      <c r="K78">
        <v>0</v>
      </c>
      <c r="L78">
        <v>0</v>
      </c>
      <c r="M78">
        <v>2</v>
      </c>
      <c r="N78">
        <v>0</v>
      </c>
      <c r="O78">
        <f t="shared" si="6"/>
        <v>0</v>
      </c>
      <c r="P78">
        <f t="shared" si="7"/>
        <v>0</v>
      </c>
      <c r="Q78" t="str">
        <f t="shared" si="8"/>
        <v>N</v>
      </c>
      <c r="R78" t="str">
        <f t="shared" si="9"/>
        <v>Y</v>
      </c>
      <c r="S78" t="str">
        <f t="shared" si="10"/>
        <v>N</v>
      </c>
      <c r="T78" t="str">
        <f t="shared" si="11"/>
        <v>N</v>
      </c>
    </row>
    <row r="79" spans="1:20" ht="15" customHeight="1" x14ac:dyDescent="0.25">
      <c r="A79" t="s">
        <v>539</v>
      </c>
      <c r="B79">
        <v>1565326800</v>
      </c>
      <c r="C79">
        <v>1</v>
      </c>
      <c r="D79" t="s">
        <v>597</v>
      </c>
      <c r="E79" t="s">
        <v>598</v>
      </c>
      <c r="F79" t="s">
        <v>599</v>
      </c>
      <c r="G79" t="s">
        <v>543</v>
      </c>
      <c r="H79" t="s">
        <v>600</v>
      </c>
      <c r="I79" t="s">
        <v>601</v>
      </c>
      <c r="J79" t="s">
        <v>602</v>
      </c>
      <c r="K79">
        <v>0</v>
      </c>
      <c r="L79">
        <v>0</v>
      </c>
      <c r="M79">
        <v>2</v>
      </c>
      <c r="N79">
        <v>2</v>
      </c>
      <c r="O79">
        <f t="shared" si="6"/>
        <v>0</v>
      </c>
      <c r="P79">
        <f t="shared" si="7"/>
        <v>0</v>
      </c>
      <c r="Q79" t="str">
        <f t="shared" si="8"/>
        <v>N</v>
      </c>
      <c r="R79" t="str">
        <f t="shared" si="9"/>
        <v>Y</v>
      </c>
      <c r="S79" t="str">
        <f t="shared" si="10"/>
        <v>N</v>
      </c>
      <c r="T79" t="str">
        <f t="shared" si="11"/>
        <v>N</v>
      </c>
    </row>
    <row r="80" spans="1:20" ht="15" customHeight="1" x14ac:dyDescent="0.25">
      <c r="A80" t="s">
        <v>603</v>
      </c>
      <c r="B80">
        <v>1554786000</v>
      </c>
      <c r="C80">
        <v>2</v>
      </c>
      <c r="D80" t="s">
        <v>604</v>
      </c>
      <c r="E80" t="s">
        <v>605</v>
      </c>
      <c r="F80" t="s">
        <v>606</v>
      </c>
      <c r="G80" t="s">
        <v>607</v>
      </c>
      <c r="H80" t="s">
        <v>608</v>
      </c>
      <c r="I80" t="s">
        <v>609</v>
      </c>
      <c r="J80" t="s">
        <v>610</v>
      </c>
      <c r="K80">
        <v>0</v>
      </c>
      <c r="L80">
        <v>0</v>
      </c>
      <c r="M80">
        <v>2</v>
      </c>
      <c r="N80">
        <v>2</v>
      </c>
      <c r="O80">
        <f t="shared" si="6"/>
        <v>0</v>
      </c>
      <c r="P80">
        <f t="shared" si="7"/>
        <v>0</v>
      </c>
      <c r="Q80" t="str">
        <f t="shared" si="8"/>
        <v>N</v>
      </c>
      <c r="R80" t="str">
        <f t="shared" si="9"/>
        <v>Y</v>
      </c>
      <c r="S80" t="str">
        <f t="shared" si="10"/>
        <v>N</v>
      </c>
      <c r="T80" t="str">
        <f t="shared" si="11"/>
        <v>N</v>
      </c>
    </row>
    <row r="81" spans="1:20" ht="15" customHeight="1" x14ac:dyDescent="0.25">
      <c r="A81" t="s">
        <v>611</v>
      </c>
      <c r="B81">
        <v>1562907600</v>
      </c>
      <c r="C81">
        <v>-6</v>
      </c>
      <c r="D81" t="s">
        <v>612</v>
      </c>
      <c r="E81" t="s">
        <v>613</v>
      </c>
      <c r="F81" t="s">
        <v>614</v>
      </c>
      <c r="G81" t="s">
        <v>615</v>
      </c>
      <c r="H81" t="s">
        <v>616</v>
      </c>
      <c r="I81" t="s">
        <v>617</v>
      </c>
      <c r="J81" t="s">
        <v>618</v>
      </c>
      <c r="K81">
        <v>1</v>
      </c>
      <c r="L81">
        <v>1</v>
      </c>
      <c r="M81">
        <v>2</v>
      </c>
      <c r="N81">
        <v>2</v>
      </c>
      <c r="O81">
        <f t="shared" si="6"/>
        <v>0</v>
      </c>
      <c r="P81">
        <f t="shared" si="7"/>
        <v>0</v>
      </c>
      <c r="Q81" t="str">
        <f t="shared" si="8"/>
        <v>N</v>
      </c>
      <c r="R81" t="str">
        <f t="shared" si="9"/>
        <v>Y</v>
      </c>
      <c r="S81" t="str">
        <f t="shared" si="10"/>
        <v>N</v>
      </c>
      <c r="T81" t="str">
        <f t="shared" si="11"/>
        <v>N</v>
      </c>
    </row>
    <row r="82" spans="1:20" ht="15" customHeight="1" x14ac:dyDescent="0.25">
      <c r="A82" t="s">
        <v>619</v>
      </c>
      <c r="B82">
        <v>1565672400</v>
      </c>
      <c r="C82">
        <v>1</v>
      </c>
      <c r="D82" t="s">
        <v>620</v>
      </c>
      <c r="E82" t="s">
        <v>621</v>
      </c>
      <c r="F82" t="s">
        <v>622</v>
      </c>
      <c r="G82" t="s">
        <v>623</v>
      </c>
      <c r="H82" t="s">
        <v>624</v>
      </c>
      <c r="I82" t="s">
        <v>619</v>
      </c>
      <c r="J82" t="s">
        <v>625</v>
      </c>
      <c r="K82">
        <v>1</v>
      </c>
      <c r="L82">
        <v>1</v>
      </c>
      <c r="M82">
        <v>4</v>
      </c>
      <c r="N82">
        <v>0</v>
      </c>
      <c r="O82">
        <f t="shared" si="6"/>
        <v>1</v>
      </c>
      <c r="P82">
        <f t="shared" si="7"/>
        <v>0</v>
      </c>
      <c r="Q82" t="str">
        <f t="shared" si="8"/>
        <v>N</v>
      </c>
      <c r="R82" t="str">
        <f t="shared" si="9"/>
        <v>N</v>
      </c>
      <c r="S82" t="str">
        <f t="shared" si="10"/>
        <v>N</v>
      </c>
      <c r="T82" t="str">
        <f t="shared" si="11"/>
        <v>Y</v>
      </c>
    </row>
    <row r="83" spans="1:20" ht="15" customHeight="1" x14ac:dyDescent="0.25">
      <c r="A83" t="s">
        <v>626</v>
      </c>
      <c r="B83">
        <v>1553403600</v>
      </c>
      <c r="C83">
        <v>1</v>
      </c>
      <c r="D83" t="s">
        <v>627</v>
      </c>
      <c r="E83" t="s">
        <v>628</v>
      </c>
      <c r="F83" t="s">
        <v>629</v>
      </c>
      <c r="G83" t="s">
        <v>630</v>
      </c>
      <c r="H83" t="s">
        <v>631</v>
      </c>
      <c r="I83" t="s">
        <v>626</v>
      </c>
      <c r="J83" t="s">
        <v>632</v>
      </c>
      <c r="K83">
        <v>0</v>
      </c>
      <c r="L83">
        <v>0</v>
      </c>
      <c r="M83">
        <v>2</v>
      </c>
      <c r="N83">
        <v>2</v>
      </c>
      <c r="O83">
        <f t="shared" si="6"/>
        <v>0</v>
      </c>
      <c r="P83">
        <f t="shared" si="7"/>
        <v>0</v>
      </c>
      <c r="Q83" t="str">
        <f t="shared" si="8"/>
        <v>N</v>
      </c>
      <c r="R83" t="str">
        <f t="shared" si="9"/>
        <v>Y</v>
      </c>
      <c r="S83" t="str">
        <f t="shared" si="10"/>
        <v>N</v>
      </c>
      <c r="T83" t="str">
        <f t="shared" si="11"/>
        <v>N</v>
      </c>
    </row>
    <row r="84" spans="1:20" ht="15" customHeight="1" x14ac:dyDescent="0.25">
      <c r="A84" t="s">
        <v>633</v>
      </c>
      <c r="B84">
        <v>1549429200</v>
      </c>
      <c r="C84">
        <v>1</v>
      </c>
      <c r="D84" t="s">
        <v>634</v>
      </c>
      <c r="E84" t="s">
        <v>635</v>
      </c>
      <c r="F84" t="s">
        <v>636</v>
      </c>
      <c r="G84" t="s">
        <v>637</v>
      </c>
      <c r="H84" t="s">
        <v>638</v>
      </c>
      <c r="I84" t="s">
        <v>639</v>
      </c>
      <c r="J84" t="s">
        <v>640</v>
      </c>
      <c r="K84">
        <v>0</v>
      </c>
      <c r="L84">
        <v>0</v>
      </c>
      <c r="M84">
        <v>2</v>
      </c>
      <c r="N84">
        <v>0</v>
      </c>
      <c r="O84">
        <f t="shared" si="6"/>
        <v>0</v>
      </c>
      <c r="P84">
        <f t="shared" si="7"/>
        <v>0</v>
      </c>
      <c r="Q84" t="str">
        <f t="shared" si="8"/>
        <v>N</v>
      </c>
      <c r="R84" t="str">
        <f t="shared" si="9"/>
        <v>Y</v>
      </c>
      <c r="S84" t="str">
        <f t="shared" si="10"/>
        <v>N</v>
      </c>
      <c r="T84" t="str">
        <f t="shared" si="11"/>
        <v>N</v>
      </c>
    </row>
    <row r="85" spans="1:20" ht="15" customHeight="1" x14ac:dyDescent="0.25">
      <c r="A85" t="s">
        <v>641</v>
      </c>
      <c r="B85">
        <v>1551157200</v>
      </c>
      <c r="C85">
        <v>1</v>
      </c>
      <c r="D85" t="s">
        <v>642</v>
      </c>
      <c r="E85" t="s">
        <v>643</v>
      </c>
      <c r="F85" t="s">
        <v>644</v>
      </c>
      <c r="G85" t="s">
        <v>645</v>
      </c>
      <c r="H85" t="s">
        <v>646</v>
      </c>
      <c r="I85" t="s">
        <v>647</v>
      </c>
      <c r="J85" t="s">
        <v>648</v>
      </c>
      <c r="K85">
        <v>0</v>
      </c>
      <c r="L85">
        <v>0</v>
      </c>
      <c r="M85">
        <v>1</v>
      </c>
      <c r="N85">
        <v>2</v>
      </c>
      <c r="O85">
        <f t="shared" si="6"/>
        <v>0</v>
      </c>
      <c r="P85">
        <f t="shared" si="7"/>
        <v>0</v>
      </c>
      <c r="Q85" t="str">
        <f t="shared" si="8"/>
        <v>N</v>
      </c>
      <c r="R85" t="str">
        <f t="shared" si="9"/>
        <v>Y</v>
      </c>
      <c r="S85" t="str">
        <f t="shared" si="10"/>
        <v>N</v>
      </c>
      <c r="T85" t="str">
        <f t="shared" si="11"/>
        <v>N</v>
      </c>
    </row>
    <row r="86" spans="1:20" ht="15" customHeight="1" x14ac:dyDescent="0.25">
      <c r="A86" t="s">
        <v>649</v>
      </c>
      <c r="B86">
        <v>1569646800</v>
      </c>
      <c r="C86">
        <v>1</v>
      </c>
      <c r="D86" t="s">
        <v>650</v>
      </c>
      <c r="E86" t="s">
        <v>651</v>
      </c>
      <c r="F86" t="s">
        <v>652</v>
      </c>
      <c r="G86" t="s">
        <v>653</v>
      </c>
      <c r="H86" t="s">
        <v>654</v>
      </c>
      <c r="I86" t="s">
        <v>649</v>
      </c>
      <c r="J86" t="s">
        <v>655</v>
      </c>
      <c r="K86">
        <v>0</v>
      </c>
      <c r="L86">
        <v>0</v>
      </c>
      <c r="M86">
        <v>2</v>
      </c>
      <c r="N86">
        <v>2</v>
      </c>
      <c r="O86">
        <f t="shared" si="6"/>
        <v>0</v>
      </c>
      <c r="P86">
        <f t="shared" si="7"/>
        <v>0</v>
      </c>
      <c r="Q86" t="str">
        <f t="shared" si="8"/>
        <v>N</v>
      </c>
      <c r="R86" t="str">
        <f t="shared" si="9"/>
        <v>Y</v>
      </c>
      <c r="S86" t="str">
        <f t="shared" si="10"/>
        <v>N</v>
      </c>
      <c r="T86" t="str">
        <f t="shared" si="11"/>
        <v>N</v>
      </c>
    </row>
    <row r="87" spans="1:20" ht="15" customHeight="1" x14ac:dyDescent="0.25">
      <c r="A87" t="s">
        <v>656</v>
      </c>
      <c r="B87">
        <v>1566363600</v>
      </c>
      <c r="C87">
        <v>1</v>
      </c>
      <c r="D87" t="s">
        <v>657</v>
      </c>
      <c r="E87" t="s">
        <v>658</v>
      </c>
      <c r="F87" t="s">
        <v>659</v>
      </c>
      <c r="G87" t="s">
        <v>660</v>
      </c>
      <c r="H87" t="s">
        <v>661</v>
      </c>
      <c r="I87" t="s">
        <v>656</v>
      </c>
      <c r="J87" t="s">
        <v>662</v>
      </c>
      <c r="K87">
        <v>0</v>
      </c>
      <c r="L87">
        <v>0</v>
      </c>
      <c r="M87">
        <v>2</v>
      </c>
      <c r="N87">
        <v>3</v>
      </c>
      <c r="O87">
        <f t="shared" si="6"/>
        <v>0</v>
      </c>
      <c r="P87">
        <f t="shared" si="7"/>
        <v>1</v>
      </c>
      <c r="Q87" t="str">
        <f t="shared" si="8"/>
        <v>N</v>
      </c>
      <c r="R87" t="str">
        <f t="shared" si="9"/>
        <v>N</v>
      </c>
      <c r="S87" t="str">
        <f t="shared" si="10"/>
        <v>Y</v>
      </c>
      <c r="T87" t="str">
        <f t="shared" si="11"/>
        <v>N</v>
      </c>
    </row>
    <row r="88" spans="1:20" ht="15" customHeight="1" x14ac:dyDescent="0.25">
      <c r="A88" t="s">
        <v>663</v>
      </c>
      <c r="B88">
        <v>1562734800</v>
      </c>
      <c r="C88">
        <v>1</v>
      </c>
      <c r="D88" t="s">
        <v>664</v>
      </c>
      <c r="E88" t="s">
        <v>665</v>
      </c>
      <c r="F88" t="s">
        <v>666</v>
      </c>
      <c r="G88" t="s">
        <v>667</v>
      </c>
      <c r="H88" t="s">
        <v>668</v>
      </c>
      <c r="I88" t="s">
        <v>669</v>
      </c>
      <c r="J88" t="s">
        <v>670</v>
      </c>
      <c r="K88">
        <v>0</v>
      </c>
      <c r="L88">
        <v>0</v>
      </c>
      <c r="M88">
        <v>2</v>
      </c>
      <c r="N88">
        <v>2</v>
      </c>
      <c r="O88">
        <f t="shared" si="6"/>
        <v>0</v>
      </c>
      <c r="P88">
        <f t="shared" si="7"/>
        <v>0</v>
      </c>
      <c r="Q88" t="str">
        <f t="shared" si="8"/>
        <v>N</v>
      </c>
      <c r="R88" t="str">
        <f t="shared" si="9"/>
        <v>Y</v>
      </c>
      <c r="S88" t="str">
        <f t="shared" si="10"/>
        <v>N</v>
      </c>
      <c r="T88" t="str">
        <f t="shared" si="11"/>
        <v>N</v>
      </c>
    </row>
    <row r="89" spans="1:20" ht="15" customHeight="1" x14ac:dyDescent="0.25">
      <c r="A89" t="s">
        <v>671</v>
      </c>
      <c r="B89">
        <v>1557032400</v>
      </c>
      <c r="C89">
        <v>38</v>
      </c>
      <c r="D89" t="s">
        <v>672</v>
      </c>
      <c r="E89" t="s">
        <v>673</v>
      </c>
      <c r="F89" t="s">
        <v>674</v>
      </c>
      <c r="G89" t="s">
        <v>675</v>
      </c>
      <c r="H89" t="s">
        <v>676</v>
      </c>
      <c r="I89" t="s">
        <v>677</v>
      </c>
      <c r="J89" t="s">
        <v>678</v>
      </c>
      <c r="K89">
        <v>1</v>
      </c>
      <c r="L89">
        <v>1</v>
      </c>
      <c r="M89">
        <v>2</v>
      </c>
      <c r="N89">
        <v>4</v>
      </c>
      <c r="O89">
        <f t="shared" si="6"/>
        <v>0</v>
      </c>
      <c r="P89">
        <f t="shared" si="7"/>
        <v>1</v>
      </c>
      <c r="Q89" t="str">
        <f t="shared" si="8"/>
        <v>N</v>
      </c>
      <c r="R89" t="str">
        <f t="shared" si="9"/>
        <v>N</v>
      </c>
      <c r="S89" t="str">
        <f t="shared" si="10"/>
        <v>Y</v>
      </c>
      <c r="T89" t="str">
        <f t="shared" si="11"/>
        <v>N</v>
      </c>
    </row>
    <row r="90" spans="1:20" ht="15" customHeight="1" x14ac:dyDescent="0.25">
      <c r="A90" t="s">
        <v>481</v>
      </c>
      <c r="B90">
        <v>1559451600</v>
      </c>
      <c r="C90">
        <v>0</v>
      </c>
      <c r="D90" t="s">
        <v>679</v>
      </c>
      <c r="E90" t="s">
        <v>680</v>
      </c>
      <c r="F90" t="s">
        <v>681</v>
      </c>
      <c r="G90" t="s">
        <v>485</v>
      </c>
      <c r="H90" t="s">
        <v>682</v>
      </c>
      <c r="I90" t="s">
        <v>481</v>
      </c>
      <c r="J90" t="s">
        <v>683</v>
      </c>
      <c r="K90">
        <v>0</v>
      </c>
      <c r="L90">
        <v>0</v>
      </c>
      <c r="M90">
        <v>2</v>
      </c>
      <c r="N90">
        <v>0</v>
      </c>
      <c r="O90">
        <f t="shared" si="6"/>
        <v>0</v>
      </c>
      <c r="P90">
        <f t="shared" si="7"/>
        <v>0</v>
      </c>
      <c r="Q90" t="str">
        <f t="shared" si="8"/>
        <v>N</v>
      </c>
      <c r="R90" t="str">
        <f t="shared" si="9"/>
        <v>Y</v>
      </c>
      <c r="S90" t="str">
        <f t="shared" si="10"/>
        <v>N</v>
      </c>
      <c r="T90" t="str">
        <f t="shared" si="11"/>
        <v>N</v>
      </c>
    </row>
    <row r="91" spans="1:20" ht="15" customHeight="1" x14ac:dyDescent="0.25">
      <c r="A91" t="s">
        <v>684</v>
      </c>
      <c r="B91">
        <v>1553230800</v>
      </c>
      <c r="C91">
        <v>1</v>
      </c>
      <c r="D91" t="s">
        <v>685</v>
      </c>
      <c r="E91" t="s">
        <v>686</v>
      </c>
      <c r="F91" t="s">
        <v>687</v>
      </c>
      <c r="G91" t="s">
        <v>688</v>
      </c>
      <c r="H91" t="s">
        <v>689</v>
      </c>
      <c r="I91" t="s">
        <v>690</v>
      </c>
      <c r="J91" t="s">
        <v>691</v>
      </c>
      <c r="K91">
        <v>0</v>
      </c>
      <c r="L91">
        <v>0</v>
      </c>
      <c r="M91">
        <v>2</v>
      </c>
      <c r="N91">
        <v>2</v>
      </c>
      <c r="O91">
        <f t="shared" si="6"/>
        <v>0</v>
      </c>
      <c r="P91">
        <f t="shared" si="7"/>
        <v>0</v>
      </c>
      <c r="Q91" t="str">
        <f t="shared" si="8"/>
        <v>N</v>
      </c>
      <c r="R91" t="str">
        <f t="shared" si="9"/>
        <v>Y</v>
      </c>
      <c r="S91" t="str">
        <f t="shared" si="10"/>
        <v>N</v>
      </c>
      <c r="T91" t="str">
        <f t="shared" si="11"/>
        <v>N</v>
      </c>
    </row>
    <row r="92" spans="1:20" ht="15" customHeight="1" x14ac:dyDescent="0.25">
      <c r="A92" t="s">
        <v>692</v>
      </c>
      <c r="B92">
        <v>1558414800</v>
      </c>
      <c r="C92">
        <v>3</v>
      </c>
      <c r="D92" t="s">
        <v>693</v>
      </c>
      <c r="E92" t="s">
        <v>694</v>
      </c>
      <c r="F92" t="s">
        <v>695</v>
      </c>
      <c r="G92" t="s">
        <v>696</v>
      </c>
      <c r="H92" t="s">
        <v>697</v>
      </c>
      <c r="I92" t="s">
        <v>692</v>
      </c>
      <c r="J92" t="s">
        <v>698</v>
      </c>
      <c r="K92">
        <v>0</v>
      </c>
      <c r="L92">
        <v>0</v>
      </c>
      <c r="M92">
        <v>2</v>
      </c>
      <c r="N92">
        <v>2</v>
      </c>
      <c r="O92">
        <f t="shared" si="6"/>
        <v>0</v>
      </c>
      <c r="P92">
        <f t="shared" si="7"/>
        <v>0</v>
      </c>
      <c r="Q92" t="str">
        <f t="shared" si="8"/>
        <v>N</v>
      </c>
      <c r="R92" t="str">
        <f t="shared" si="9"/>
        <v>Y</v>
      </c>
      <c r="S92" t="str">
        <f t="shared" si="10"/>
        <v>N</v>
      </c>
      <c r="T92" t="str">
        <f t="shared" si="11"/>
        <v>N</v>
      </c>
    </row>
    <row r="93" spans="1:20" ht="15" customHeight="1" x14ac:dyDescent="0.25">
      <c r="A93" t="s">
        <v>699</v>
      </c>
      <c r="B93">
        <v>1557205200</v>
      </c>
      <c r="C93">
        <v>6</v>
      </c>
      <c r="D93" t="s">
        <v>700</v>
      </c>
      <c r="E93" t="s">
        <v>701</v>
      </c>
      <c r="F93" t="s">
        <v>702</v>
      </c>
      <c r="G93" t="s">
        <v>703</v>
      </c>
      <c r="H93" t="s">
        <v>704</v>
      </c>
      <c r="I93" t="s">
        <v>705</v>
      </c>
      <c r="J93" t="s">
        <v>706</v>
      </c>
      <c r="K93">
        <v>0</v>
      </c>
      <c r="L93">
        <v>0</v>
      </c>
      <c r="M93">
        <v>0</v>
      </c>
      <c r="N93">
        <v>2</v>
      </c>
      <c r="O93">
        <f t="shared" si="6"/>
        <v>0</v>
      </c>
      <c r="P93">
        <f t="shared" si="7"/>
        <v>0</v>
      </c>
      <c r="Q93" t="str">
        <f t="shared" si="8"/>
        <v>N</v>
      </c>
      <c r="R93" t="str">
        <f t="shared" si="9"/>
        <v>Y</v>
      </c>
      <c r="S93" t="str">
        <f t="shared" si="10"/>
        <v>N</v>
      </c>
      <c r="T93" t="str">
        <f t="shared" si="11"/>
        <v>N</v>
      </c>
    </row>
    <row r="94" spans="1:20" ht="15" customHeight="1" x14ac:dyDescent="0.25">
      <c r="A94" t="s">
        <v>707</v>
      </c>
      <c r="B94">
        <v>1575522000</v>
      </c>
      <c r="C94">
        <v>1</v>
      </c>
      <c r="D94" t="s">
        <v>708</v>
      </c>
      <c r="E94" t="s">
        <v>709</v>
      </c>
      <c r="F94" t="s">
        <v>710</v>
      </c>
      <c r="G94" t="s">
        <v>711</v>
      </c>
      <c r="H94" t="s">
        <v>712</v>
      </c>
      <c r="I94" t="s">
        <v>707</v>
      </c>
      <c r="J94" t="s">
        <v>713</v>
      </c>
      <c r="K94">
        <v>0</v>
      </c>
      <c r="L94">
        <v>0</v>
      </c>
      <c r="M94">
        <v>2</v>
      </c>
      <c r="N94">
        <v>0</v>
      </c>
      <c r="O94">
        <f t="shared" si="6"/>
        <v>0</v>
      </c>
      <c r="P94">
        <f t="shared" si="7"/>
        <v>0</v>
      </c>
      <c r="Q94" t="str">
        <f t="shared" si="8"/>
        <v>N</v>
      </c>
      <c r="R94" t="str">
        <f t="shared" si="9"/>
        <v>Y</v>
      </c>
      <c r="S94" t="str">
        <f t="shared" si="10"/>
        <v>N</v>
      </c>
      <c r="T94" t="str">
        <f t="shared" si="11"/>
        <v>N</v>
      </c>
    </row>
    <row r="95" spans="1:20" ht="15" customHeight="1" x14ac:dyDescent="0.25">
      <c r="A95" t="s">
        <v>714</v>
      </c>
      <c r="B95">
        <v>1574312400</v>
      </c>
      <c r="C95">
        <v>1</v>
      </c>
      <c r="D95" t="s">
        <v>715</v>
      </c>
      <c r="E95" t="s">
        <v>716</v>
      </c>
      <c r="F95" t="s">
        <v>717</v>
      </c>
      <c r="G95" t="s">
        <v>718</v>
      </c>
      <c r="H95" t="s">
        <v>719</v>
      </c>
      <c r="I95" t="s">
        <v>720</v>
      </c>
      <c r="J95" t="s">
        <v>721</v>
      </c>
      <c r="K95">
        <v>0</v>
      </c>
      <c r="L95">
        <v>0</v>
      </c>
      <c r="M95">
        <v>2</v>
      </c>
      <c r="N95">
        <v>2</v>
      </c>
      <c r="O95">
        <f t="shared" si="6"/>
        <v>0</v>
      </c>
      <c r="P95">
        <f t="shared" si="7"/>
        <v>0</v>
      </c>
      <c r="Q95" t="str">
        <f t="shared" si="8"/>
        <v>N</v>
      </c>
      <c r="R95" t="str">
        <f t="shared" si="9"/>
        <v>Y</v>
      </c>
      <c r="S95" t="str">
        <f t="shared" si="10"/>
        <v>N</v>
      </c>
      <c r="T95" t="str">
        <f t="shared" si="11"/>
        <v>N</v>
      </c>
    </row>
    <row r="96" spans="1:20" ht="15" customHeight="1" x14ac:dyDescent="0.25">
      <c r="A96" t="s">
        <v>722</v>
      </c>
      <c r="B96">
        <v>1556859600</v>
      </c>
      <c r="C96">
        <v>8</v>
      </c>
      <c r="D96" t="s">
        <v>723</v>
      </c>
      <c r="E96" t="s">
        <v>724</v>
      </c>
      <c r="F96" t="s">
        <v>725</v>
      </c>
      <c r="G96" t="s">
        <v>726</v>
      </c>
      <c r="H96" t="s">
        <v>727</v>
      </c>
      <c r="I96" t="s">
        <v>728</v>
      </c>
      <c r="J96" t="s">
        <v>729</v>
      </c>
      <c r="K96">
        <v>0</v>
      </c>
      <c r="L96">
        <v>0</v>
      </c>
      <c r="M96">
        <v>2</v>
      </c>
      <c r="N96">
        <v>0</v>
      </c>
      <c r="O96">
        <f t="shared" si="6"/>
        <v>0</v>
      </c>
      <c r="P96">
        <f t="shared" si="7"/>
        <v>0</v>
      </c>
      <c r="Q96" t="str">
        <f t="shared" si="8"/>
        <v>N</v>
      </c>
      <c r="R96" t="str">
        <f t="shared" si="9"/>
        <v>Y</v>
      </c>
      <c r="S96" t="str">
        <f t="shared" si="10"/>
        <v>N</v>
      </c>
      <c r="T96" t="str">
        <f t="shared" si="11"/>
        <v>N</v>
      </c>
    </row>
    <row r="97" spans="1:20" ht="15" customHeight="1" x14ac:dyDescent="0.25">
      <c r="A97" t="s">
        <v>730</v>
      </c>
      <c r="B97">
        <v>1555304400</v>
      </c>
      <c r="C97">
        <v>3</v>
      </c>
      <c r="D97" t="s">
        <v>731</v>
      </c>
      <c r="E97" t="s">
        <v>732</v>
      </c>
      <c r="F97" t="s">
        <v>733</v>
      </c>
      <c r="G97" t="s">
        <v>734</v>
      </c>
      <c r="H97" t="s">
        <v>735</v>
      </c>
      <c r="I97" t="s">
        <v>730</v>
      </c>
      <c r="J97" t="s">
        <v>736</v>
      </c>
      <c r="K97">
        <v>0</v>
      </c>
      <c r="L97">
        <v>0</v>
      </c>
      <c r="M97">
        <v>2</v>
      </c>
      <c r="N97">
        <v>1</v>
      </c>
      <c r="O97">
        <f t="shared" si="6"/>
        <v>0</v>
      </c>
      <c r="P97">
        <f t="shared" si="7"/>
        <v>0</v>
      </c>
      <c r="Q97" t="str">
        <f t="shared" si="8"/>
        <v>N</v>
      </c>
      <c r="R97" t="str">
        <f t="shared" si="9"/>
        <v>Y</v>
      </c>
      <c r="S97" t="str">
        <f t="shared" si="10"/>
        <v>N</v>
      </c>
      <c r="T97" t="str">
        <f t="shared" si="11"/>
        <v>N</v>
      </c>
    </row>
    <row r="98" spans="1:20" ht="15" customHeight="1" x14ac:dyDescent="0.25">
      <c r="A98" t="s">
        <v>737</v>
      </c>
      <c r="B98">
        <v>1579496400</v>
      </c>
      <c r="C98">
        <v>2</v>
      </c>
      <c r="D98" t="s">
        <v>738</v>
      </c>
      <c r="E98" t="s">
        <v>739</v>
      </c>
      <c r="F98" t="s">
        <v>740</v>
      </c>
      <c r="G98" t="s">
        <v>741</v>
      </c>
      <c r="H98" t="s">
        <v>742</v>
      </c>
      <c r="I98" t="s">
        <v>737</v>
      </c>
      <c r="J98" s="1" t="s">
        <v>743</v>
      </c>
      <c r="K98">
        <v>0</v>
      </c>
      <c r="L98">
        <v>0</v>
      </c>
      <c r="M98">
        <v>2</v>
      </c>
      <c r="N98">
        <v>0</v>
      </c>
      <c r="O98">
        <f t="shared" si="6"/>
        <v>0</v>
      </c>
      <c r="P98">
        <f t="shared" si="7"/>
        <v>0</v>
      </c>
      <c r="Q98" t="str">
        <f t="shared" si="8"/>
        <v>N</v>
      </c>
      <c r="R98" t="str">
        <f t="shared" si="9"/>
        <v>Y</v>
      </c>
      <c r="S98" t="str">
        <f t="shared" si="10"/>
        <v>N</v>
      </c>
      <c r="T98" t="str">
        <f t="shared" si="11"/>
        <v>N</v>
      </c>
    </row>
    <row r="99" spans="1:20" ht="15" customHeight="1" x14ac:dyDescent="0.25">
      <c r="A99" t="s">
        <v>744</v>
      </c>
      <c r="B99">
        <v>1565154000</v>
      </c>
      <c r="C99">
        <v>1</v>
      </c>
      <c r="D99" t="s">
        <v>745</v>
      </c>
      <c r="E99" t="s">
        <v>746</v>
      </c>
      <c r="F99" t="s">
        <v>747</v>
      </c>
      <c r="G99" t="s">
        <v>748</v>
      </c>
      <c r="H99" t="s">
        <v>749</v>
      </c>
      <c r="I99" t="s">
        <v>744</v>
      </c>
      <c r="J99" s="1" t="s">
        <v>750</v>
      </c>
      <c r="K99">
        <v>0</v>
      </c>
      <c r="L99">
        <v>0</v>
      </c>
      <c r="M99">
        <v>2</v>
      </c>
      <c r="N99">
        <v>0</v>
      </c>
      <c r="O99">
        <f t="shared" si="6"/>
        <v>0</v>
      </c>
      <c r="P99">
        <f t="shared" si="7"/>
        <v>0</v>
      </c>
      <c r="Q99" t="str">
        <f t="shared" si="8"/>
        <v>N</v>
      </c>
      <c r="R99" t="str">
        <f t="shared" si="9"/>
        <v>Y</v>
      </c>
      <c r="S99" t="str">
        <f t="shared" si="10"/>
        <v>N</v>
      </c>
      <c r="T99" t="str">
        <f t="shared" si="11"/>
        <v>N</v>
      </c>
    </row>
    <row r="100" spans="1:20" ht="15" customHeight="1" x14ac:dyDescent="0.25">
      <c r="A100" t="s">
        <v>751</v>
      </c>
      <c r="B100">
        <v>1553403600</v>
      </c>
      <c r="C100">
        <v>1</v>
      </c>
      <c r="D100" t="s">
        <v>752</v>
      </c>
      <c r="E100" t="s">
        <v>753</v>
      </c>
      <c r="F100" t="s">
        <v>754</v>
      </c>
      <c r="G100" t="s">
        <v>755</v>
      </c>
      <c r="H100" t="s">
        <v>756</v>
      </c>
      <c r="I100" t="s">
        <v>757</v>
      </c>
      <c r="J100" t="s">
        <v>758</v>
      </c>
      <c r="K100">
        <v>0</v>
      </c>
      <c r="L100">
        <v>0</v>
      </c>
      <c r="M100">
        <v>2</v>
      </c>
      <c r="N100">
        <v>0</v>
      </c>
      <c r="O100">
        <f t="shared" si="6"/>
        <v>0</v>
      </c>
      <c r="P100">
        <f t="shared" si="7"/>
        <v>0</v>
      </c>
      <c r="Q100" t="str">
        <f t="shared" si="8"/>
        <v>N</v>
      </c>
      <c r="R100" t="str">
        <f t="shared" si="9"/>
        <v>Y</v>
      </c>
      <c r="S100" t="str">
        <f t="shared" si="10"/>
        <v>N</v>
      </c>
      <c r="T100" t="str">
        <f t="shared" si="11"/>
        <v>N</v>
      </c>
    </row>
    <row r="101" spans="1:20" ht="15" customHeight="1" x14ac:dyDescent="0.25">
      <c r="A101" t="s">
        <v>759</v>
      </c>
      <c r="B101">
        <v>1554613200</v>
      </c>
      <c r="C101">
        <v>1</v>
      </c>
      <c r="D101" t="s">
        <v>760</v>
      </c>
      <c r="E101" t="s">
        <v>761</v>
      </c>
      <c r="F101" t="s">
        <v>762</v>
      </c>
      <c r="G101" t="s">
        <v>763</v>
      </c>
      <c r="H101" t="s">
        <v>764</v>
      </c>
      <c r="I101" t="s">
        <v>759</v>
      </c>
      <c r="J101" s="1" t="s">
        <v>765</v>
      </c>
      <c r="K101">
        <v>0</v>
      </c>
      <c r="L101">
        <v>0</v>
      </c>
      <c r="M101">
        <v>2</v>
      </c>
      <c r="N101">
        <v>0</v>
      </c>
      <c r="O101">
        <f t="shared" si="6"/>
        <v>0</v>
      </c>
      <c r="P101">
        <f t="shared" si="7"/>
        <v>0</v>
      </c>
      <c r="Q101" t="str">
        <f t="shared" si="8"/>
        <v>N</v>
      </c>
      <c r="R101" t="str">
        <f t="shared" si="9"/>
        <v>Y</v>
      </c>
      <c r="S101" t="str">
        <f t="shared" si="10"/>
        <v>N</v>
      </c>
      <c r="T101" t="str">
        <f t="shared" si="11"/>
        <v>N</v>
      </c>
    </row>
  </sheetData>
  <autoFilter ref="A1:T101" xr:uid="{00000000-0009-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
  <sheetViews>
    <sheetView workbookViewId="0">
      <selection activeCell="B3" sqref="B3"/>
    </sheetView>
  </sheetViews>
  <sheetFormatPr defaultRowHeight="15" x14ac:dyDescent="0.25"/>
  <cols>
    <col min="1" max="1" width="10.42578125" bestFit="1" customWidth="1"/>
    <col min="2" max="2" width="22.28515625" bestFit="1" customWidth="1"/>
    <col min="3" max="3" width="21.5703125" bestFit="1" customWidth="1"/>
  </cols>
  <sheetData>
    <row r="1" spans="1:3" ht="31.5" x14ac:dyDescent="0.5">
      <c r="A1" s="4"/>
      <c r="B1" s="7" t="s">
        <v>16</v>
      </c>
      <c r="C1" s="7" t="s">
        <v>18</v>
      </c>
    </row>
    <row r="2" spans="1:3" ht="31.5" x14ac:dyDescent="0.5">
      <c r="A2" s="4"/>
      <c r="B2" s="9" t="s">
        <v>36</v>
      </c>
      <c r="C2" s="9"/>
    </row>
    <row r="3" spans="1:3" ht="86.25" customHeight="1" x14ac:dyDescent="0.25">
      <c r="A3" s="10" t="s">
        <v>37</v>
      </c>
      <c r="B3" s="8">
        <f>GETPIVOTDATA("true_positives",pivot!$A$3)</f>
        <v>10</v>
      </c>
      <c r="C3" s="8">
        <f>GETPIVOTDATA("false_positives",pivot!$A$8)</f>
        <v>7</v>
      </c>
    </row>
    <row r="4" spans="1:3" ht="90" customHeight="1" x14ac:dyDescent="0.25">
      <c r="A4" s="10"/>
      <c r="B4" s="8">
        <f>GETPIVOTDATA("false_negatives",pivot!$D$8)</f>
        <v>6</v>
      </c>
      <c r="C4" s="8">
        <f>GETPIVOTDATA("true_negatives",pivot!$D$3)</f>
        <v>77</v>
      </c>
    </row>
    <row r="5" spans="1:3" ht="31.5" x14ac:dyDescent="0.5">
      <c r="A5" s="4"/>
      <c r="B5" s="7" t="s">
        <v>19</v>
      </c>
      <c r="C5" s="7" t="s">
        <v>17</v>
      </c>
    </row>
    <row r="8" spans="1:3" ht="31.5" x14ac:dyDescent="0.5">
      <c r="B8" s="5" t="s">
        <v>20</v>
      </c>
      <c r="C8" s="6">
        <f>B3/(B3+C3)</f>
        <v>0.58823529411764708</v>
      </c>
    </row>
    <row r="9" spans="1:3" ht="31.5" x14ac:dyDescent="0.5">
      <c r="B9" s="5" t="s">
        <v>38</v>
      </c>
      <c r="C9" s="6">
        <f>B3/(B3+B4)</f>
        <v>0.625</v>
      </c>
    </row>
  </sheetData>
  <mergeCells count="2">
    <mergeCell ref="B2:C2"/>
    <mergeCell ref="A3:A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1C986-788A-4A09-AE7E-F065397FD5BD}">
  <dimension ref="A3:Y29"/>
  <sheetViews>
    <sheetView tabSelected="1" workbookViewId="0">
      <selection activeCell="F21" sqref="F21"/>
    </sheetView>
  </sheetViews>
  <sheetFormatPr defaultRowHeight="15" x14ac:dyDescent="0.25"/>
  <cols>
    <col min="1" max="1" width="18.140625" bestFit="1" customWidth="1"/>
    <col min="4" max="4" width="11.7109375" customWidth="1"/>
    <col min="7" max="7" width="12.28515625" customWidth="1"/>
    <col min="10" max="10" width="13.85546875" customWidth="1"/>
    <col min="11" max="11" width="15.5703125" bestFit="1" customWidth="1"/>
    <col min="15" max="15" width="12.28515625" customWidth="1"/>
  </cols>
  <sheetData>
    <row r="3" spans="1:25" ht="46.5" x14ac:dyDescent="0.7">
      <c r="A3" s="11" t="s">
        <v>767</v>
      </c>
      <c r="B3" s="12"/>
      <c r="C3" s="13"/>
      <c r="D3" s="13"/>
      <c r="E3" s="13"/>
      <c r="F3" s="13"/>
      <c r="G3" s="13"/>
      <c r="H3" s="13"/>
      <c r="I3" s="13"/>
      <c r="J3" s="13"/>
      <c r="K3" s="13"/>
      <c r="L3" s="13"/>
      <c r="M3" s="13"/>
      <c r="N3" s="13"/>
      <c r="O3" s="13"/>
      <c r="P3" s="13"/>
      <c r="Q3" s="13"/>
      <c r="R3" s="13"/>
      <c r="S3" s="13"/>
      <c r="T3" s="13"/>
      <c r="U3" s="13"/>
      <c r="V3" s="13"/>
      <c r="W3" s="13"/>
      <c r="X3" s="13"/>
      <c r="Y3" s="13"/>
    </row>
    <row r="4" spans="1:25" ht="46.5" x14ac:dyDescent="0.7">
      <c r="A4" s="14" t="s">
        <v>766</v>
      </c>
      <c r="B4" s="12"/>
      <c r="C4" s="13"/>
      <c r="D4" s="13"/>
      <c r="E4" s="13"/>
      <c r="F4" s="13"/>
      <c r="G4" s="13"/>
      <c r="H4" s="13"/>
      <c r="I4" s="13"/>
      <c r="J4" s="13"/>
      <c r="K4" s="13"/>
      <c r="L4" s="13"/>
      <c r="M4" s="13"/>
      <c r="N4" s="13"/>
      <c r="O4" s="13"/>
      <c r="P4" s="13"/>
      <c r="Q4" s="13"/>
      <c r="R4" s="13"/>
      <c r="S4" s="13"/>
      <c r="T4" s="13"/>
      <c r="U4" s="13"/>
      <c r="V4" s="13"/>
      <c r="W4" s="13"/>
      <c r="X4" s="13"/>
      <c r="Y4" s="13"/>
    </row>
    <row r="7" spans="1:25" ht="61.5" x14ac:dyDescent="0.9">
      <c r="I7" s="15" t="s">
        <v>768</v>
      </c>
    </row>
    <row r="9" spans="1:25" s="17" customFormat="1" ht="21" x14ac:dyDescent="0.35">
      <c r="A9" s="16"/>
      <c r="B9" s="16" t="s">
        <v>769</v>
      </c>
      <c r="D9" s="18"/>
      <c r="E9" s="18" t="s">
        <v>777</v>
      </c>
      <c r="G9" s="16"/>
      <c r="H9" s="16" t="s">
        <v>778</v>
      </c>
      <c r="J9" s="18"/>
      <c r="K9" s="18" t="s">
        <v>779</v>
      </c>
      <c r="O9" s="19"/>
      <c r="P9" s="19" t="s">
        <v>783</v>
      </c>
      <c r="Q9" s="19"/>
    </row>
    <row r="10" spans="1:25" s="17" customFormat="1" ht="21" x14ac:dyDescent="0.35">
      <c r="A10" s="16" t="s">
        <v>770</v>
      </c>
      <c r="B10" s="16" t="s">
        <v>774</v>
      </c>
      <c r="D10" s="18" t="s">
        <v>770</v>
      </c>
      <c r="E10" s="18" t="s">
        <v>774</v>
      </c>
      <c r="G10" s="16" t="s">
        <v>772</v>
      </c>
      <c r="H10" s="16" t="s">
        <v>774</v>
      </c>
      <c r="J10" s="18" t="s">
        <v>773</v>
      </c>
      <c r="K10" s="18" t="s">
        <v>774</v>
      </c>
      <c r="O10" s="19" t="s">
        <v>772</v>
      </c>
      <c r="P10" s="19">
        <v>200</v>
      </c>
      <c r="Q10" s="19"/>
    </row>
    <row r="11" spans="1:25" s="17" customFormat="1" ht="21" x14ac:dyDescent="0.35">
      <c r="A11" s="16" t="s">
        <v>771</v>
      </c>
      <c r="B11" s="16" t="s">
        <v>774</v>
      </c>
      <c r="D11" s="18" t="s">
        <v>771</v>
      </c>
      <c r="E11" s="18" t="s">
        <v>774</v>
      </c>
      <c r="G11" s="16"/>
      <c r="H11" s="16"/>
      <c r="J11" s="18" t="s">
        <v>780</v>
      </c>
      <c r="K11" s="18" t="s">
        <v>774</v>
      </c>
      <c r="O11" s="19" t="s">
        <v>770</v>
      </c>
      <c r="P11" s="19">
        <v>20</v>
      </c>
      <c r="Q11" s="19"/>
    </row>
    <row r="12" spans="1:25" s="17" customFormat="1" ht="21" x14ac:dyDescent="0.35">
      <c r="A12" s="16" t="s">
        <v>772</v>
      </c>
      <c r="B12" s="16" t="s">
        <v>774</v>
      </c>
      <c r="D12" s="18" t="s">
        <v>780</v>
      </c>
      <c r="E12" s="18" t="s">
        <v>775</v>
      </c>
      <c r="G12" s="16"/>
      <c r="H12" s="16"/>
      <c r="J12" s="18" t="s">
        <v>782</v>
      </c>
      <c r="K12" s="18" t="s">
        <v>775</v>
      </c>
      <c r="O12" s="19" t="s">
        <v>771</v>
      </c>
      <c r="P12" s="19">
        <v>10</v>
      </c>
      <c r="Q12" s="19"/>
    </row>
    <row r="13" spans="1:25" s="17" customFormat="1" ht="21" x14ac:dyDescent="0.35">
      <c r="A13" s="16" t="s">
        <v>773</v>
      </c>
      <c r="B13" s="16" t="s">
        <v>774</v>
      </c>
      <c r="D13" s="18" t="s">
        <v>781</v>
      </c>
      <c r="E13" s="18" t="s">
        <v>775</v>
      </c>
      <c r="J13" s="18"/>
      <c r="K13" s="18"/>
      <c r="O13" s="19" t="s">
        <v>773</v>
      </c>
      <c r="P13" s="19">
        <v>1</v>
      </c>
      <c r="Q13" s="19"/>
    </row>
    <row r="14" spans="1:25" s="17" customFormat="1" ht="21" x14ac:dyDescent="0.35">
      <c r="A14" s="16" t="s">
        <v>776</v>
      </c>
      <c r="B14" s="16" t="s">
        <v>775</v>
      </c>
      <c r="D14" s="18"/>
      <c r="E14" s="18"/>
    </row>
    <row r="18" spans="1:11" s="20" customFormat="1" ht="28.5" x14ac:dyDescent="0.45">
      <c r="A18" s="20" t="s">
        <v>785</v>
      </c>
      <c r="D18" s="21" t="s">
        <v>784</v>
      </c>
      <c r="J18" s="21" t="s">
        <v>790</v>
      </c>
      <c r="K18" s="22">
        <f>4 + 2 + LOG(20,2) +LOG(10,2)</f>
        <v>13.643856189774723</v>
      </c>
    </row>
    <row r="19" spans="1:11" s="20" customFormat="1" ht="28.5" x14ac:dyDescent="0.45">
      <c r="A19" s="20" t="s">
        <v>786</v>
      </c>
      <c r="D19" s="21" t="s">
        <v>788</v>
      </c>
      <c r="J19" s="21" t="s">
        <v>790</v>
      </c>
      <c r="K19" s="20">
        <f>1 + 1 + LOG(200,2)</f>
        <v>9.6438561897747235</v>
      </c>
    </row>
    <row r="20" spans="1:11" s="20" customFormat="1" ht="28.5" x14ac:dyDescent="0.45">
      <c r="A20" s="20" t="s">
        <v>787</v>
      </c>
      <c r="D20" s="21" t="s">
        <v>789</v>
      </c>
      <c r="J20" s="21" t="s">
        <v>790</v>
      </c>
      <c r="K20" s="20">
        <f>1 + 2 + LOG(1,2)</f>
        <v>3</v>
      </c>
    </row>
    <row r="24" spans="1:11" ht="61.5" x14ac:dyDescent="0.9">
      <c r="D24" s="23" t="s">
        <v>791</v>
      </c>
    </row>
    <row r="29" spans="1:11" ht="61.5" x14ac:dyDescent="0.9">
      <c r="A29" s="24" t="s">
        <v>792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predictions</vt:lpstr>
      <vt:lpstr>confusion_matrix</vt:lpstr>
      <vt:lpstr>Formula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Leighton Crawford</dc:creator>
  <cp:lastModifiedBy>Leighton Crawford</cp:lastModifiedBy>
  <dcterms:created xsi:type="dcterms:W3CDTF">2020-03-24T02:19:13Z</dcterms:created>
  <dcterms:modified xsi:type="dcterms:W3CDTF">2020-03-28T23:24:02Z</dcterms:modified>
</cp:coreProperties>
</file>