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3_output_data\03_runs_paper_energy_2024\03_results_comparison\"/>
    </mc:Choice>
  </mc:AlternateContent>
  <xr:revisionPtr revIDLastSave="0" documentId="13_ncr:1_{8BE0ED68-3512-4FB3-8A5C-9C3DAAA6018E}" xr6:coauthVersionLast="47" xr6:coauthVersionMax="47" xr10:uidLastSave="{00000000-0000-0000-0000-000000000000}"/>
  <bookViews>
    <workbookView xWindow="-110" yWindow="-110" windowWidth="19420" windowHeight="10300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Q2" i="3"/>
  <c r="Q3" i="3"/>
  <c r="P4" i="3"/>
  <c r="P2" i="3"/>
  <c r="O2" i="3"/>
  <c r="N4" i="3"/>
  <c r="N2" i="3"/>
  <c r="M3" i="3"/>
  <c r="N3" i="3"/>
  <c r="O3" i="3"/>
  <c r="P3" i="3"/>
  <c r="L3" i="3"/>
  <c r="K2" i="2"/>
  <c r="K3" i="2"/>
  <c r="K4" i="2"/>
  <c r="K5" i="2"/>
  <c r="K6" i="2"/>
  <c r="K7" i="2"/>
  <c r="K8" i="2"/>
  <c r="K9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2"/>
  <c r="B3" i="2"/>
  <c r="B4" i="2"/>
  <c r="B5" i="2"/>
  <c r="B6" i="2"/>
  <c r="B7" i="2"/>
  <c r="B8" i="2"/>
  <c r="B9" i="2"/>
  <c r="B2" i="1"/>
  <c r="B3" i="1"/>
  <c r="B4" i="1"/>
  <c r="B5" i="1"/>
  <c r="B6" i="1"/>
  <c r="B7" i="1"/>
  <c r="B14" i="1"/>
  <c r="B9" i="1"/>
  <c r="B8" i="1"/>
  <c r="B11" i="1"/>
  <c r="B20" i="1"/>
  <c r="B13" i="1"/>
  <c r="B12" i="1"/>
  <c r="B15" i="1"/>
  <c r="B10" i="1"/>
  <c r="B17" i="1"/>
  <c r="B18" i="1"/>
  <c r="B19" i="1"/>
  <c r="B16" i="1"/>
  <c r="B21" i="1"/>
</calcChain>
</file>

<file path=xl/sharedStrings.xml><?xml version="1.0" encoding="utf-8"?>
<sst xmlns="http://schemas.openxmlformats.org/spreadsheetml/2006/main" count="86" uniqueCount="62">
  <si>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</si>
  <si>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</si>
  <si>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</si>
  <si>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</si>
  <si>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</si>
  <si>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</si>
  <si>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</si>
  <si>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</si>
  <si>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</si>
  <si>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</si>
  <si>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</si>
  <si>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</si>
  <si>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</si>
  <si>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</si>
  <si>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</si>
  <si>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</si>
  <si>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</si>
  <si>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</si>
  <si>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</si>
  <si>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</si>
  <si>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</si>
  <si>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</si>
  <si>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</si>
  <si>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</si>
  <si>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</si>
  <si>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</si>
  <si>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</si>
  <si>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</si>
  <si>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</si>
  <si>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</si>
  <si>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</si>
  <si>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</si>
  <si>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</si>
  <si>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</si>
  <si>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</si>
  <si>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</si>
  <si>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</si>
  <si>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</si>
  <si>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</si>
  <si>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</si>
  <si>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</si>
  <si>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</si>
  <si>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</si>
  <si>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</si>
  <si>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</si>
  <si>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</si>
  <si>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</si>
  <si>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</si>
  <si>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</si>
  <si>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</si>
  <si>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</si>
  <si>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</si>
  <si>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</si>
  <si>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</si>
  <si>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</si>
  <si>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</si>
  <si>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</si>
  <si>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</si>
  <si>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</si>
  <si>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</si>
  <si>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+10%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</si>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</sst>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0" xfId="0" applyFill="1" applyBorder="1"/>
    <xf numFmtId="0" fontId="0" fillId="0" borderId="0" xfId="0"/>
    <xf numFmtId="9" fontId="0" fillId="0" borderId="0" xfId="0" applyNumberFormat="1"/>
    <xf numFmtId="49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Comparison_sensitivities!$K$2:$K$4</c:f>
              <c:strCache>
                <c:ptCount val="3"/>
                <c:pt idx="0">
                  <c:v>-10%</c:v>
                </c:pt>
                <c:pt idx="1">
                  <c:v>Base</c:v>
                </c:pt>
                <c:pt idx="2">
                  <c:v>+10%</c:v>
                </c:pt>
              </c:strCache>
            </c:strRef>
          </c:cat>
          <c:val>
            <c:numRef>
              <c:f>Comparison_sensitivities!$L$2:$L$4</c:f>
              <c:numCache>
                <c:formatCode>General</c:formatCode>
                <c:ptCount val="3"/>
                <c:pt idx="1">
                  <c:v>1415.6985910000001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Comparison_sensitivities!$K$2:$K$4</c:f>
              <c:strCache>
                <c:ptCount val="3"/>
                <c:pt idx="0">
                  <c:v>-10%</c:v>
                </c:pt>
                <c:pt idx="1">
                  <c:v>Base</c:v>
                </c:pt>
                <c:pt idx="2">
                  <c:v>+10%</c:v>
                </c:pt>
              </c:strCache>
            </c:strRef>
          </c:cat>
          <c:val>
            <c:numRef>
              <c:f>Comparison_sensitivities!$M$2:$M$4</c:f>
              <c:numCache>
                <c:formatCode>General</c:formatCode>
                <c:ptCount val="3"/>
                <c:pt idx="1">
                  <c:v>1415.6985910000001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Comparison_sensitivities!$K$2:$K$4</c:f>
              <c:strCache>
                <c:ptCount val="3"/>
                <c:pt idx="0">
                  <c:v>-10%</c:v>
                </c:pt>
                <c:pt idx="1">
                  <c:v>Base</c:v>
                </c:pt>
                <c:pt idx="2">
                  <c:v>+10%</c:v>
                </c:pt>
              </c:strCache>
            </c:strRef>
          </c:cat>
          <c:val>
            <c:numRef>
              <c:f>Comparison_sensitivities!$N$2:$N$4</c:f>
              <c:numCache>
                <c:formatCode>General</c:formatCode>
                <c:ptCount val="3"/>
                <c:pt idx="0">
                  <c:v>1386.4903242285111</c:v>
                </c:pt>
                <c:pt idx="1">
                  <c:v>1415.6985910000001</c:v>
                </c:pt>
                <c:pt idx="2">
                  <c:v>1446.2267744709779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Comparison_sensitivities!$K$2:$K$4</c:f>
              <c:strCache>
                <c:ptCount val="3"/>
                <c:pt idx="0">
                  <c:v>-10%</c:v>
                </c:pt>
                <c:pt idx="1">
                  <c:v>Base</c:v>
                </c:pt>
                <c:pt idx="2">
                  <c:v>+10%</c:v>
                </c:pt>
              </c:strCache>
            </c:strRef>
          </c:cat>
          <c:val>
            <c:numRef>
              <c:f>Comparison_sensitivities!$O$2:$O$4</c:f>
              <c:numCache>
                <c:formatCode>General</c:formatCode>
                <c:ptCount val="3"/>
                <c:pt idx="0">
                  <c:v>1413.163937994756</c:v>
                </c:pt>
                <c:pt idx="1">
                  <c:v>1415.6985910000001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Comparison_sensitivities!$K$2:$K$4</c:f>
              <c:strCache>
                <c:ptCount val="3"/>
                <c:pt idx="0">
                  <c:v>-10%</c:v>
                </c:pt>
                <c:pt idx="1">
                  <c:v>Base</c:v>
                </c:pt>
                <c:pt idx="2">
                  <c:v>+10%</c:v>
                </c:pt>
              </c:strCache>
            </c:strRef>
          </c:cat>
          <c:val>
            <c:numRef>
              <c:f>Comparison_sensitivities!$P$2:$P$4</c:f>
              <c:numCache>
                <c:formatCode>General</c:formatCode>
                <c:ptCount val="3"/>
                <c:pt idx="0">
                  <c:v>1361.6928989999999</c:v>
                </c:pt>
                <c:pt idx="1">
                  <c:v>1415.6985910000001</c:v>
                </c:pt>
                <c:pt idx="2">
                  <c:v>1471.0608961910209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Comparison_sensitivities!$K$2:$K$4</c:f>
              <c:strCache>
                <c:ptCount val="3"/>
                <c:pt idx="0">
                  <c:v>-10%</c:v>
                </c:pt>
                <c:pt idx="1">
                  <c:v>Base</c:v>
                </c:pt>
                <c:pt idx="2">
                  <c:v>+10%</c:v>
                </c:pt>
              </c:strCache>
            </c:strRef>
          </c:cat>
          <c:val>
            <c:numRef>
              <c:f>Comparison_sensitivities!$Q$2:$Q$4</c:f>
              <c:numCache>
                <c:formatCode>General</c:formatCode>
                <c:ptCount val="3"/>
                <c:pt idx="0">
                  <c:v>1459.447003719521</c:v>
                </c:pt>
                <c:pt idx="1">
                  <c:v>1415.6985910000001</c:v>
                </c:pt>
                <c:pt idx="2">
                  <c:v>1381.239008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480"/>
          <c:min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</xdr:row>
      <xdr:rowOff>69850</xdr:rowOff>
    </xdr:from>
    <xdr:to>
      <xdr:col>17</xdr:col>
      <xdr:colOff>314325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1" totalsRowShown="0" headerRowDxfId="6" headerRowBorderDxfId="5" tableBorderDxfId="4">
  <autoFilter ref="A1:I21" xr:uid="{73A3E7BD-A6FC-4C2D-BF58-717B292B5EEE}">
    <filterColumn colId="1">
      <filters>
        <filter val="no PV revenue"/>
      </filters>
    </filterColumn>
  </autoFilter>
  <sortState xmlns:xlrd2="http://schemas.microsoft.com/office/spreadsheetml/2017/richdata2" ref="A2:I20">
    <sortCondition ref="D1:D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0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21" totalsRowShown="0">
  <autoFilter ref="A1:I21" xr:uid="{1ED8C3B7-1CFE-4D76-BF2B-418405C32F6D}"/>
  <tableColumns count="9">
    <tableColumn id="1" xr3:uid="{8869914E-4BE8-401C-AC76-C6570071019E}" name="run_name"/>
    <tableColumn id="9" xr3:uid="{91B3AAB6-6FBC-4E2C-8674-ECB365CA16C8}" name="PV" dataDxfId="1">
      <calculatedColumnFormula>IF(ISNUMBER(SEARCH("PV", Table1[[#This Row],[run_name]])),"PV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1"/>
  <sheetViews>
    <sheetView workbookViewId="0">
      <selection activeCell="B2" sqref="B2"/>
    </sheetView>
  </sheetViews>
  <sheetFormatPr defaultRowHeight="14.5" x14ac:dyDescent="0.35"/>
  <cols>
    <col min="1" max="2" width="11.453125" customWidth="1"/>
    <col min="3" max="3" width="18.1796875" customWidth="1"/>
    <col min="4" max="4" width="14.26953125" customWidth="1"/>
    <col min="5" max="5" width="17.26953125" customWidth="1"/>
    <col min="6" max="6" width="13.81640625" customWidth="1"/>
    <col min="7" max="7" width="25.08984375" customWidth="1"/>
    <col min="8" max="8" width="21.1796875" customWidth="1"/>
    <col min="9" max="9" width="10.81640625" customWidth="1"/>
  </cols>
  <sheetData>
    <row r="1" spans="1:9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 t="str">
        <f>IF(ISNUMBER(SEARCH("PV", Table1[[#This Row],[run_name]])),"PV revenue","no PV revenue")</f>
        <v>no PV revenue</v>
      </c>
      <c r="C2">
        <v>254.96266482664441</v>
      </c>
      <c r="D2">
        <v>1409.3769527917291</v>
      </c>
      <c r="E2">
        <v>286911074.34615147</v>
      </c>
      <c r="F2">
        <v>15877545.80322974</v>
      </c>
      <c r="G2">
        <v>176888.92800000001</v>
      </c>
      <c r="H2">
        <v>32000.007075376889</v>
      </c>
      <c r="I2">
        <v>9.8181474074492936</v>
      </c>
    </row>
    <row r="3" spans="1:9" hidden="1" x14ac:dyDescent="0.35">
      <c r="A3" t="s">
        <v>9</v>
      </c>
      <c r="B3" t="str">
        <f>IF(ISNUMBER(SEARCH("PV", Table1[[#This Row],[run_name]])),"PV revenue","no PV revenue")</f>
        <v>PV revenue</v>
      </c>
      <c r="C3">
        <v>201.2788905306509</v>
      </c>
      <c r="D3">
        <v>1112.6249782110981</v>
      </c>
      <c r="E3">
        <v>286911074.34615147</v>
      </c>
      <c r="F3">
        <v>6381480.5170174837</v>
      </c>
      <c r="G3">
        <v>176888.92800000001</v>
      </c>
      <c r="H3">
        <v>32000.007075376889</v>
      </c>
      <c r="I3">
        <v>9.8181474074492936</v>
      </c>
    </row>
    <row r="4" spans="1:9" x14ac:dyDescent="0.35">
      <c r="A4" t="s">
        <v>10</v>
      </c>
      <c r="B4" t="str">
        <f>IF(ISNUMBER(SEARCH("PV", Table1[[#This Row],[run_name]])),"PV revenue","no PV revenue")</f>
        <v>no PV revenue</v>
      </c>
      <c r="C4">
        <v>255.44107389999999</v>
      </c>
      <c r="D4">
        <v>1412.0214920000001</v>
      </c>
      <c r="E4">
        <v>287398388.39999998</v>
      </c>
      <c r="F4">
        <v>15912537.050000001</v>
      </c>
      <c r="G4">
        <v>176888.92800000001</v>
      </c>
      <c r="H4">
        <v>32000.007079999999</v>
      </c>
      <c r="I4">
        <v>9.8181474069999997</v>
      </c>
    </row>
    <row r="5" spans="1:9" hidden="1" x14ac:dyDescent="0.35">
      <c r="A5" t="s">
        <v>11</v>
      </c>
      <c r="B5" t="str">
        <f>IF(ISNUMBER(SEARCH("PV", Table1[[#This Row],[run_name]])),"PV revenue","no PV revenue")</f>
        <v>PV revenue</v>
      </c>
      <c r="C5">
        <v>201.8789865</v>
      </c>
      <c r="D5">
        <v>1115.942176</v>
      </c>
      <c r="E5">
        <v>287398388.39999998</v>
      </c>
      <c r="F5">
        <v>6437996.8420000002</v>
      </c>
      <c r="G5">
        <v>176888.92800000001</v>
      </c>
      <c r="H5">
        <v>32000.007079999999</v>
      </c>
      <c r="I5">
        <v>9.8181474069999997</v>
      </c>
    </row>
    <row r="6" spans="1:9" x14ac:dyDescent="0.35">
      <c r="A6" t="s">
        <v>12</v>
      </c>
      <c r="B6" t="str">
        <f>IF(ISNUMBER(SEARCH("PV", Table1[[#This Row],[run_name]])),"PV revenue","no PV revenue")</f>
        <v>no PV revenue</v>
      </c>
      <c r="C6">
        <v>255.86895699999999</v>
      </c>
      <c r="D6">
        <v>1414.386735</v>
      </c>
      <c r="E6">
        <v>288262500</v>
      </c>
      <c r="F6">
        <v>15900213.17</v>
      </c>
      <c r="G6">
        <v>176888.92800000001</v>
      </c>
      <c r="H6">
        <v>32000.007079999999</v>
      </c>
      <c r="I6">
        <v>9.8181474069999997</v>
      </c>
    </row>
    <row r="7" spans="1:9" hidden="1" x14ac:dyDescent="0.35">
      <c r="A7" t="s">
        <v>13</v>
      </c>
      <c r="B7" t="str">
        <f>IF(ISNUMBER(SEARCH("PV", Table1[[#This Row],[run_name]])),"PV revenue","no PV revenue")</f>
        <v>PV revenue</v>
      </c>
      <c r="C7">
        <v>202.50746839999999</v>
      </c>
      <c r="D7">
        <v>1119.416283</v>
      </c>
      <c r="E7">
        <v>288262500</v>
      </c>
      <c r="F7">
        <v>6461156.6449999996</v>
      </c>
      <c r="G7">
        <v>176888.92800000001</v>
      </c>
      <c r="H7">
        <v>32000.007079999999</v>
      </c>
      <c r="I7">
        <v>9.8181474069999997</v>
      </c>
    </row>
    <row r="8" spans="1:9" x14ac:dyDescent="0.35">
      <c r="A8" t="s">
        <v>16</v>
      </c>
      <c r="B8" t="str">
        <f>IF(ISNUMBER(SEARCH("PV", Table1[[#This Row],[run_name]])),"PV revenue","no PV revenue")</f>
        <v>no PV revenue</v>
      </c>
      <c r="C8">
        <v>255.97229770000001</v>
      </c>
      <c r="D8">
        <v>1414.957979</v>
      </c>
      <c r="E8">
        <v>288420132.5</v>
      </c>
      <c r="F8">
        <v>15902437.77</v>
      </c>
      <c r="G8">
        <v>176888.92800000001</v>
      </c>
      <c r="H8">
        <v>32000.007079999999</v>
      </c>
      <c r="I8">
        <v>9.8181474069999997</v>
      </c>
    </row>
    <row r="9" spans="1:9" hidden="1" x14ac:dyDescent="0.35">
      <c r="A9" t="s">
        <v>17</v>
      </c>
      <c r="B9" t="str">
        <f>IF(ISNUMBER(SEARCH("PV", Table1[[#This Row],[run_name]])),"PV revenue","no PV revenue")</f>
        <v>PV revenue</v>
      </c>
      <c r="C9">
        <v>202.6404757</v>
      </c>
      <c r="D9">
        <v>1120.1515179999999</v>
      </c>
      <c r="E9">
        <v>288420132.5</v>
      </c>
      <c r="F9">
        <v>6468628.9440000001</v>
      </c>
      <c r="G9">
        <v>176888.92800000001</v>
      </c>
      <c r="H9">
        <v>32000.007079999999</v>
      </c>
      <c r="I9">
        <v>9.8181474069999997</v>
      </c>
    </row>
    <row r="10" spans="1:9" x14ac:dyDescent="0.35">
      <c r="A10" t="s">
        <v>22</v>
      </c>
      <c r="B10" t="str">
        <f>IF(ISNUMBER(SEARCH("PV", Table1[[#This Row],[run_name]])),"PV revenue","no PV revenue")</f>
        <v>no PV revenue</v>
      </c>
      <c r="C10">
        <v>255.97229770000001</v>
      </c>
      <c r="D10">
        <v>1414.957979</v>
      </c>
      <c r="E10">
        <v>288420132.5</v>
      </c>
      <c r="F10">
        <v>15902437.77</v>
      </c>
      <c r="G10">
        <v>176888.92800000001</v>
      </c>
      <c r="H10">
        <v>32000.007079999999</v>
      </c>
      <c r="I10">
        <v>9.8181474069999997</v>
      </c>
    </row>
    <row r="11" spans="1:9" hidden="1" x14ac:dyDescent="0.35">
      <c r="A11" t="s">
        <v>23</v>
      </c>
      <c r="B11" t="str">
        <f>IF(ISNUMBER(SEARCH("PV", Table1[[#This Row],[run_name]])),"PV revenue","no PV revenue")</f>
        <v>PV revenue</v>
      </c>
      <c r="C11">
        <v>202.6404757</v>
      </c>
      <c r="D11">
        <v>1120.1515179999999</v>
      </c>
      <c r="E11">
        <v>288420132.5</v>
      </c>
      <c r="F11">
        <v>6468628.9440000001</v>
      </c>
      <c r="G11">
        <v>176888.92800000001</v>
      </c>
      <c r="H11">
        <v>32000.007079999999</v>
      </c>
      <c r="I11">
        <v>9.8181474069999997</v>
      </c>
    </row>
    <row r="12" spans="1:9" x14ac:dyDescent="0.35">
      <c r="A12" t="s">
        <v>20</v>
      </c>
      <c r="B12" t="str">
        <f>IF(ISNUMBER(SEARCH("PV", Table1[[#This Row],[run_name]])),"PV revenue","no PV revenue")</f>
        <v>no PV revenue</v>
      </c>
      <c r="C12">
        <v>256.07102687952232</v>
      </c>
      <c r="D12">
        <v>1415.5037319173589</v>
      </c>
      <c r="E12">
        <v>288705429.34616148</v>
      </c>
      <c r="F12">
        <v>15890843.7584353</v>
      </c>
      <c r="G12">
        <v>176888.92800000001</v>
      </c>
      <c r="H12">
        <v>32000.007075376889</v>
      </c>
      <c r="I12">
        <v>9.8181474074492936</v>
      </c>
    </row>
    <row r="13" spans="1:9" hidden="1" x14ac:dyDescent="0.35">
      <c r="A13" t="s">
        <v>15</v>
      </c>
      <c r="B13" t="str">
        <f>IF(ISNUMBER(SEARCH("PV", Table1[[#This Row],[run_name]])),"PV revenue","no PV revenue")</f>
        <v>PV revenue</v>
      </c>
      <c r="C13">
        <v>202.75017940000001</v>
      </c>
      <c r="D13">
        <v>1120.757936</v>
      </c>
      <c r="E13">
        <v>288545796.10000002</v>
      </c>
      <c r="F13">
        <v>6475235.2039999999</v>
      </c>
      <c r="G13">
        <v>176888.92800000001</v>
      </c>
      <c r="H13">
        <v>32000.007079999999</v>
      </c>
      <c r="I13">
        <v>9.8181474069999997</v>
      </c>
    </row>
    <row r="14" spans="1:9" x14ac:dyDescent="0.35">
      <c r="A14" t="s">
        <v>14</v>
      </c>
      <c r="B14" t="str">
        <f>IF(ISNUMBER(SEARCH("PV", Table1[[#This Row],[run_name]])),"PV revenue","no PV revenue")</f>
        <v>no PV revenue</v>
      </c>
      <c r="C14">
        <v>256.08701760000002</v>
      </c>
      <c r="D14">
        <v>1415.5921249999999</v>
      </c>
      <c r="E14">
        <v>288545796.10000002</v>
      </c>
      <c r="F14">
        <v>15909931.33</v>
      </c>
      <c r="G14">
        <v>176888.92800000001</v>
      </c>
      <c r="H14">
        <v>32000.007079999999</v>
      </c>
      <c r="I14">
        <v>9.8181474069999997</v>
      </c>
    </row>
    <row r="15" spans="1:9" hidden="1" x14ac:dyDescent="0.35">
      <c r="A15" t="s">
        <v>21</v>
      </c>
      <c r="B15" t="str">
        <f>IF(ISNUMBER(SEARCH("PV", Table1[[#This Row],[run_name]])),"PV revenue","no PV revenue")</f>
        <v>PV revenue</v>
      </c>
      <c r="C15">
        <v>202.75983826205081</v>
      </c>
      <c r="D15">
        <v>1120.8113281707811</v>
      </c>
      <c r="E15">
        <v>288705429.34616148</v>
      </c>
      <c r="F15">
        <v>6460684.7534849672</v>
      </c>
      <c r="G15">
        <v>176888.92800000001</v>
      </c>
      <c r="H15">
        <v>32000.007075376889</v>
      </c>
      <c r="I15">
        <v>9.8181474074492936</v>
      </c>
    </row>
    <row r="16" spans="1:9" x14ac:dyDescent="0.35">
      <c r="A16" t="s">
        <v>26</v>
      </c>
      <c r="B16" t="str">
        <f>IF(ISNUMBER(SEARCH("PV", Table1[[#This Row],[run_name]])),"PV revenue","no PV revenue")</f>
        <v>no PV revenue</v>
      </c>
      <c r="C16">
        <v>256.10627770000002</v>
      </c>
      <c r="D16">
        <v>1415.6985910000001</v>
      </c>
      <c r="E16">
        <v>288656108.19999999</v>
      </c>
      <c r="F16">
        <v>15902102.699999999</v>
      </c>
      <c r="G16">
        <v>176888.92800000001</v>
      </c>
      <c r="H16">
        <v>32000.007079999999</v>
      </c>
      <c r="I16">
        <v>9.8181474069999997</v>
      </c>
    </row>
    <row r="17" spans="1:9" hidden="1" x14ac:dyDescent="0.35">
      <c r="A17" t="s">
        <v>27</v>
      </c>
      <c r="B17" t="str">
        <f>IF(ISNUMBER(SEARCH("PV", Table1[[#This Row],[run_name]])),"PV revenue","no PV revenue")</f>
        <v>PV revenue</v>
      </c>
      <c r="C17">
        <v>202.8139042</v>
      </c>
      <c r="D17">
        <v>1121.110193</v>
      </c>
      <c r="E17">
        <v>288656108.19999999</v>
      </c>
      <c r="F17">
        <v>6475271.892</v>
      </c>
      <c r="G17">
        <v>176888.92800000001</v>
      </c>
      <c r="H17">
        <v>32000.007079999999</v>
      </c>
      <c r="I17">
        <v>9.8181474069999997</v>
      </c>
    </row>
    <row r="18" spans="1:9" x14ac:dyDescent="0.35">
      <c r="A18" t="s">
        <v>24</v>
      </c>
      <c r="B18" t="str">
        <f>IF(ISNUMBER(SEARCH("PV", Table1[[#This Row],[run_name]])),"PV revenue","no PV revenue")</f>
        <v>no PV revenue</v>
      </c>
      <c r="C18">
        <v>256.1063924</v>
      </c>
      <c r="D18">
        <v>1415.6992250000001</v>
      </c>
      <c r="E18">
        <v>288687149.69999999</v>
      </c>
      <c r="F18">
        <v>15898961.359999999</v>
      </c>
      <c r="G18">
        <v>176888.92800000001</v>
      </c>
      <c r="H18">
        <v>32000.007079999999</v>
      </c>
      <c r="I18">
        <v>9.8181474069999997</v>
      </c>
    </row>
    <row r="19" spans="1:9" hidden="1" x14ac:dyDescent="0.35">
      <c r="A19" t="s">
        <v>25</v>
      </c>
      <c r="B19" t="str">
        <f>IF(ISNUMBER(SEARCH("PV", Table1[[#This Row],[run_name]])),"PV revenue","no PV revenue")</f>
        <v>PV revenue</v>
      </c>
      <c r="C19">
        <v>202.82884859999999</v>
      </c>
      <c r="D19">
        <v>1121.192802</v>
      </c>
      <c r="E19">
        <v>288687149.69999999</v>
      </c>
      <c r="F19">
        <v>6474753.7419999996</v>
      </c>
      <c r="G19">
        <v>176888.92800000001</v>
      </c>
      <c r="H19">
        <v>32000.007079999999</v>
      </c>
      <c r="I19">
        <v>9.8181474069999997</v>
      </c>
    </row>
    <row r="20" spans="1:9" x14ac:dyDescent="0.35">
      <c r="A20" t="s">
        <v>18</v>
      </c>
      <c r="B20" t="str">
        <f>IF(ISNUMBER(SEARCH("PV", Table1[[#This Row],[run_name]])),"PV revenue","no PV revenue")</f>
        <v>no PV revenue</v>
      </c>
      <c r="C20">
        <v>256.12943489999998</v>
      </c>
      <c r="D20">
        <v>1415.8265980000001</v>
      </c>
      <c r="E20">
        <v>288709501.89999998</v>
      </c>
      <c r="F20">
        <v>15900760.689999999</v>
      </c>
      <c r="G20">
        <v>176888.92800000001</v>
      </c>
      <c r="H20">
        <v>32000.007079999999</v>
      </c>
      <c r="I20">
        <v>9.8181474069999997</v>
      </c>
    </row>
    <row r="21" spans="1:9" hidden="1" x14ac:dyDescent="0.35">
      <c r="A21" t="s">
        <v>19</v>
      </c>
      <c r="B21" t="str">
        <f>IF(ISNUMBER(SEARCH("PV", Table1[[#This Row],[run_name]])),"PV revenue","no PV revenue")</f>
        <v>PV revenue</v>
      </c>
      <c r="C21">
        <v>202.83341619999999</v>
      </c>
      <c r="D21">
        <v>1121.2180510000001</v>
      </c>
      <c r="E21">
        <v>288709501.89999998</v>
      </c>
      <c r="F21">
        <v>6473285.0750000002</v>
      </c>
      <c r="G21">
        <v>176888.92800000001</v>
      </c>
      <c r="H21">
        <v>32000.007079999999</v>
      </c>
      <c r="I21">
        <v>9.8181474069999997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J10" sqref="J10"/>
    </sheetView>
  </sheetViews>
  <sheetFormatPr defaultRowHeight="14.5" x14ac:dyDescent="0.35"/>
  <cols>
    <col min="1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1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5">
      <c r="A2" t="s">
        <v>26</v>
      </c>
      <c r="B2" t="str">
        <f>IF(ISNUMBER(SEARCH("PV", Table1[[#This Row],[run_name]])),"PV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J2">
        <v>0.82802811702252532</v>
      </c>
      <c r="K2">
        <f>Table2[[#This Row],[share electrolyser]]*52</f>
        <v>43.057462085171316</v>
      </c>
    </row>
    <row r="3" spans="1:11" x14ac:dyDescent="0.35">
      <c r="A3" t="s">
        <v>27</v>
      </c>
      <c r="B3" t="str">
        <f>IF(ISNUMBER(SEARCH("PV", Table1[[#This Row],[run_name]])),"PV revenue","no PV revenue")</f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J3">
        <v>0.82802811702252532</v>
      </c>
      <c r="K3">
        <f>Table2[[#This Row],[share electrolyser]]*52</f>
        <v>43.057462085171316</v>
      </c>
    </row>
    <row r="4" spans="1:11" x14ac:dyDescent="0.35">
      <c r="A4" t="s">
        <v>8</v>
      </c>
      <c r="B4" t="str">
        <f>IF(ISNUMBER(SEARCH("PV", Table1[[#This Row],[run_name]])),"PV revenue","no PV revenue")</f>
        <v>no PV revenue</v>
      </c>
      <c r="C4">
        <v>254.9626648</v>
      </c>
      <c r="D4">
        <v>1409.376953</v>
      </c>
      <c r="E4">
        <v>286911074.30000001</v>
      </c>
      <c r="F4">
        <v>15877545.800000001</v>
      </c>
      <c r="G4">
        <v>176888.92800000001</v>
      </c>
      <c r="H4">
        <v>32000.007079999999</v>
      </c>
      <c r="I4">
        <v>9.8181474069999997</v>
      </c>
      <c r="J4">
        <v>0.81315475028895645</v>
      </c>
      <c r="K4">
        <f>Table2[[#This Row],[share electrolyser]]*52</f>
        <v>42.284047015025735</v>
      </c>
    </row>
    <row r="5" spans="1:11" x14ac:dyDescent="0.35">
      <c r="A5" t="s">
        <v>9</v>
      </c>
      <c r="B5" t="str">
        <f>IF(ISNUMBER(SEARCH("PV", Table1[[#This Row],[run_name]])),"PV revenue","no PV revenue")</f>
        <v>PV revenue</v>
      </c>
      <c r="C5">
        <v>201.27889049999999</v>
      </c>
      <c r="D5">
        <v>1112.6249780000001</v>
      </c>
      <c r="E5">
        <v>286911074.30000001</v>
      </c>
      <c r="F5">
        <v>6381480.517</v>
      </c>
      <c r="G5">
        <v>176888.92800000001</v>
      </c>
      <c r="H5">
        <v>32000.007079999999</v>
      </c>
      <c r="I5">
        <v>9.8181474069999997</v>
      </c>
      <c r="J5">
        <v>0.81315475028895645</v>
      </c>
      <c r="K5">
        <f>Table2[[#This Row],[share electrolyser]]*52</f>
        <v>42.284047015025735</v>
      </c>
    </row>
    <row r="6" spans="1:11" x14ac:dyDescent="0.35">
      <c r="A6" t="s">
        <v>29</v>
      </c>
      <c r="B6" t="str">
        <f>IF(ISNUMBER(SEARCH("PV", Table1[[#This Row],[run_name]])),"PV revenue","no PV revenue")</f>
        <v>no PV revenue</v>
      </c>
      <c r="C6">
        <v>654.69774659999996</v>
      </c>
      <c r="D6">
        <v>3619.023655</v>
      </c>
      <c r="E6">
        <v>458916187.89999998</v>
      </c>
      <c r="F6">
        <v>8753696.3499999996</v>
      </c>
      <c r="G6">
        <v>84764.800310000006</v>
      </c>
      <c r="H6">
        <v>15334.335730000001</v>
      </c>
      <c r="I6">
        <v>9.8181474069999997</v>
      </c>
      <c r="J6">
        <v>1</v>
      </c>
      <c r="K6">
        <f>Table2[[#This Row],[share electrolyser]]*52</f>
        <v>52</v>
      </c>
    </row>
    <row r="7" spans="1:11" x14ac:dyDescent="0.35">
      <c r="A7" t="s">
        <v>30</v>
      </c>
      <c r="B7" t="str">
        <f>IF(ISNUMBER(SEARCH("PV", Table1[[#This Row],[run_name]])),"PV revenue","no PV revenue")</f>
        <v>PV revenue</v>
      </c>
      <c r="C7">
        <v>654.69774659999996</v>
      </c>
      <c r="D7">
        <v>3619.023655</v>
      </c>
      <c r="E7">
        <v>458916187.89999998</v>
      </c>
      <c r="F7">
        <v>8753696.3499999996</v>
      </c>
      <c r="G7">
        <v>84764.800310000006</v>
      </c>
      <c r="H7">
        <v>15334.335730000001</v>
      </c>
      <c r="I7">
        <v>9.8181474069999997</v>
      </c>
      <c r="J7">
        <v>1</v>
      </c>
      <c r="K7">
        <f>Table2[[#This Row],[share electrolyser]]*52</f>
        <v>52</v>
      </c>
    </row>
    <row r="8" spans="1:11" x14ac:dyDescent="0.35">
      <c r="A8" t="s">
        <v>31</v>
      </c>
      <c r="B8" t="str">
        <f>IF(ISNUMBER(SEARCH("PV", Table1[[#This Row],[run_name]])),"PV revenue","no PV revenue")</f>
        <v>no PV revenue</v>
      </c>
      <c r="C8">
        <v>174.12765110000001</v>
      </c>
      <c r="D8">
        <v>962.53896039999995</v>
      </c>
      <c r="E8">
        <v>144513502.90000001</v>
      </c>
      <c r="F8">
        <v>16082234.07</v>
      </c>
      <c r="G8">
        <v>176888.92800000001</v>
      </c>
      <c r="H8">
        <v>32000.007079999999</v>
      </c>
      <c r="I8">
        <v>9.8181474069999997</v>
      </c>
      <c r="J8">
        <v>1</v>
      </c>
      <c r="K8">
        <f>Table2[[#This Row],[share electrolyser]]*52</f>
        <v>52</v>
      </c>
    </row>
    <row r="9" spans="1:11" x14ac:dyDescent="0.35">
      <c r="A9" t="s">
        <v>32</v>
      </c>
      <c r="B9" t="str">
        <f>IF(ISNUMBER(SEARCH("PV", Table1[[#This Row],[run_name]])),"PV revenue","no PV revenue")</f>
        <v>PV revenue</v>
      </c>
      <c r="C9">
        <v>136.75785540000001</v>
      </c>
      <c r="D9">
        <v>755.96703409999998</v>
      </c>
      <c r="E9">
        <v>144513502.90000001</v>
      </c>
      <c r="F9">
        <v>9471930.9649999999</v>
      </c>
      <c r="G9">
        <v>176888.92800000001</v>
      </c>
      <c r="H9">
        <v>32000.007079999999</v>
      </c>
      <c r="I9">
        <v>9.8181474069999997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Q21"/>
  <sheetViews>
    <sheetView tabSelected="1" topLeftCell="D10" workbookViewId="0">
      <selection activeCell="H23" sqref="H23"/>
    </sheetView>
  </sheetViews>
  <sheetFormatPr defaultRowHeight="14.5" x14ac:dyDescent="0.35"/>
  <cols>
    <col min="1" max="1" width="25.7265625" customWidth="1"/>
    <col min="2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7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3" t="s">
        <v>53</v>
      </c>
      <c r="L1" s="6" t="s">
        <v>54</v>
      </c>
      <c r="M1" s="3" t="s">
        <v>55</v>
      </c>
      <c r="N1" s="3" t="s">
        <v>57</v>
      </c>
      <c r="O1" s="3" t="s">
        <v>56</v>
      </c>
      <c r="P1" s="3" t="s">
        <v>58</v>
      </c>
      <c r="Q1" s="2" t="s">
        <v>61</v>
      </c>
    </row>
    <row r="2" spans="1:17" x14ac:dyDescent="0.35">
      <c r="A2" t="s">
        <v>26</v>
      </c>
      <c r="B2" t="str">
        <f>IF(ISNUMBER(SEARCH("PV", Table1[[#This Row],[run_name]])),"PV revenue","no PV revenue")</f>
        <v>no PV revenue</v>
      </c>
      <c r="C2">
        <v>256.10627770000002</v>
      </c>
      <c r="D2">
        <v>1415.6985910000001</v>
      </c>
      <c r="E2">
        <v>288656108.19999999</v>
      </c>
      <c r="F2">
        <v>15902102.699999999</v>
      </c>
      <c r="G2">
        <v>176888.92800000001</v>
      </c>
      <c r="H2">
        <v>32000.007079999999</v>
      </c>
      <c r="I2">
        <v>9.8181474069999997</v>
      </c>
      <c r="K2" s="4">
        <v>-0.1</v>
      </c>
      <c r="L2" s="3"/>
      <c r="M2" s="3"/>
      <c r="N2" s="3">
        <f>D16</f>
        <v>1386.4903242285111</v>
      </c>
      <c r="O2" s="3">
        <f>D20</f>
        <v>1413.163937994756</v>
      </c>
      <c r="P2" s="3">
        <f>D4</f>
        <v>1361.6928989999999</v>
      </c>
      <c r="Q2">
        <f>D8</f>
        <v>1459.447003719521</v>
      </c>
    </row>
    <row r="3" spans="1:17" x14ac:dyDescent="0.35">
      <c r="A3" t="s">
        <v>27</v>
      </c>
      <c r="B3" t="str">
        <f>IF(ISNUMBER(SEARCH("PV", Table1[[#This Row],[run_name]])),"PV revenue","no PV revenue")</f>
        <v>PV revenue</v>
      </c>
      <c r="C3">
        <v>202.8139042</v>
      </c>
      <c r="D3">
        <v>1121.110193</v>
      </c>
      <c r="E3">
        <v>288656108.19999999</v>
      </c>
      <c r="F3">
        <v>6475271.892</v>
      </c>
      <c r="G3">
        <v>176888.92800000001</v>
      </c>
      <c r="H3">
        <v>32000.007079999999</v>
      </c>
      <c r="I3">
        <v>9.8181474069999997</v>
      </c>
      <c r="K3" s="3" t="s">
        <v>59</v>
      </c>
      <c r="L3" s="1">
        <f>$D$2</f>
        <v>1415.6985910000001</v>
      </c>
      <c r="M3" s="1">
        <f t="shared" ref="M3:Q3" si="0">$D$2</f>
        <v>1415.6985910000001</v>
      </c>
      <c r="N3" s="1">
        <f t="shared" si="0"/>
        <v>1415.6985910000001</v>
      </c>
      <c r="O3" s="1">
        <f t="shared" si="0"/>
        <v>1415.6985910000001</v>
      </c>
      <c r="P3" s="1">
        <f t="shared" si="0"/>
        <v>1415.6985910000001</v>
      </c>
      <c r="Q3" s="1">
        <f t="shared" si="0"/>
        <v>1415.6985910000001</v>
      </c>
    </row>
    <row r="4" spans="1:17" x14ac:dyDescent="0.35">
      <c r="A4" t="s">
        <v>41</v>
      </c>
      <c r="B4" t="str">
        <f>IF(ISNUMBER(SEARCH("PV", Table1[[#This Row],[run_name]])),"PV revenue","no PV revenue")</f>
        <v>no PV revenue</v>
      </c>
      <c r="C4">
        <v>246.33640389999999</v>
      </c>
      <c r="D4">
        <v>1361.6928989999999</v>
      </c>
      <c r="E4">
        <v>288656108.19999999</v>
      </c>
      <c r="F4">
        <v>15902102.699999999</v>
      </c>
      <c r="G4">
        <v>176888.92800000001</v>
      </c>
      <c r="H4">
        <v>32000.007079999999</v>
      </c>
      <c r="I4">
        <v>10.431312399999999</v>
      </c>
      <c r="K4" s="5" t="s">
        <v>60</v>
      </c>
      <c r="L4" s="3"/>
      <c r="M4" s="3"/>
      <c r="N4" s="3">
        <f>D18</f>
        <v>1446.2267744709779</v>
      </c>
      <c r="O4" s="3"/>
      <c r="P4" s="3">
        <f>D6</f>
        <v>1471.0608961910209</v>
      </c>
      <c r="Q4" s="3">
        <f>D10</f>
        <v>1381.239008</v>
      </c>
    </row>
    <row r="5" spans="1:17" x14ac:dyDescent="0.35">
      <c r="A5" t="s">
        <v>43</v>
      </c>
      <c r="B5" t="str">
        <f>IF(ISNUMBER(SEARCH("PV", Table1[[#This Row],[run_name]])),"PV revenue","no PV revenue")</f>
        <v>PV revenue</v>
      </c>
      <c r="C5">
        <v>193.0440304</v>
      </c>
      <c r="D5">
        <v>1067.1045019999999</v>
      </c>
      <c r="E5">
        <v>288656108.19999999</v>
      </c>
      <c r="F5">
        <v>6475271.892</v>
      </c>
      <c r="G5">
        <v>176888.92800000001</v>
      </c>
      <c r="H5">
        <v>32000.007079999999</v>
      </c>
      <c r="I5">
        <v>10.431312399999999</v>
      </c>
    </row>
    <row r="6" spans="1:17" x14ac:dyDescent="0.35">
      <c r="A6" t="s">
        <v>44</v>
      </c>
      <c r="B6" t="str">
        <f>IF(ISNUMBER(SEARCH("PV", Table1[[#This Row],[run_name]])),"PV revenue","no PV revenue")</f>
        <v>no PV revenue</v>
      </c>
      <c r="C6">
        <v>266.12156916018472</v>
      </c>
      <c r="D6">
        <v>1471.0608961910209</v>
      </c>
      <c r="E6">
        <v>288656108.20733207</v>
      </c>
      <c r="F6">
        <v>15902102.703706119</v>
      </c>
      <c r="G6">
        <v>176888.9279999992</v>
      </c>
      <c r="H6">
        <v>32000.00707537675</v>
      </c>
      <c r="I6">
        <v>9.2601513577926973</v>
      </c>
    </row>
    <row r="7" spans="1:17" x14ac:dyDescent="0.35">
      <c r="A7" t="s">
        <v>42</v>
      </c>
      <c r="B7" t="str">
        <f>IF(ISNUMBER(SEARCH("PV", Table1[[#This Row],[run_name]])),"PV revenue","no PV revenue")</f>
        <v>PV revenue</v>
      </c>
      <c r="C7">
        <v>212.82919570205911</v>
      </c>
      <c r="D7">
        <v>1176.47249846416</v>
      </c>
      <c r="E7">
        <v>288656108.20733207</v>
      </c>
      <c r="F7">
        <v>6475271.8921226691</v>
      </c>
      <c r="G7">
        <v>176888.9279999992</v>
      </c>
      <c r="H7">
        <v>32000.00707537675</v>
      </c>
      <c r="I7">
        <v>9.2601513577926973</v>
      </c>
    </row>
    <row r="8" spans="1:17" x14ac:dyDescent="0.35">
      <c r="A8" t="s">
        <v>45</v>
      </c>
      <c r="B8" t="str">
        <f>IF(ISNUMBER(SEARCH("PV", Table1[[#This Row],[run_name]])),"PV revenue","no PV revenue")</f>
        <v>no PV revenue</v>
      </c>
      <c r="C8">
        <v>264.02056348694862</v>
      </c>
      <c r="D8">
        <v>1459.447003719521</v>
      </c>
      <c r="E8">
        <v>288656108.20733207</v>
      </c>
      <c r="F8">
        <v>15902102.703706119</v>
      </c>
      <c r="G8">
        <v>176888.9279999992</v>
      </c>
      <c r="H8">
        <v>32000.00707537675</v>
      </c>
      <c r="I8">
        <v>9.3718871360488567</v>
      </c>
    </row>
    <row r="9" spans="1:17" x14ac:dyDescent="0.35">
      <c r="A9" t="s">
        <v>46</v>
      </c>
      <c r="B9" t="str">
        <f>IF(ISNUMBER(SEARCH("PV", Table1[[#This Row],[run_name]])),"PV revenue","no PV revenue")</f>
        <v>PV revenue</v>
      </c>
      <c r="C9">
        <v>210.72819002882301</v>
      </c>
      <c r="D9">
        <v>1164.8586059926599</v>
      </c>
      <c r="E9">
        <v>288656108.20733207</v>
      </c>
      <c r="F9">
        <v>6475271.8921226691</v>
      </c>
      <c r="G9">
        <v>176888.9279999992</v>
      </c>
      <c r="H9">
        <v>32000.00707537675</v>
      </c>
      <c r="I9">
        <v>9.3718871360488567</v>
      </c>
    </row>
    <row r="10" spans="1:17" x14ac:dyDescent="0.35">
      <c r="A10" t="s">
        <v>47</v>
      </c>
      <c r="B10" t="str">
        <f>IF(ISNUMBER(SEARCH("PV", Table1[[#This Row],[run_name]])),"PV revenue","no PV revenue")</f>
        <v>no PV revenue</v>
      </c>
      <c r="C10">
        <v>249.87238339999999</v>
      </c>
      <c r="D10">
        <v>1381.239008</v>
      </c>
      <c r="E10">
        <v>288656108.19999999</v>
      </c>
      <c r="F10">
        <v>15902102.699999999</v>
      </c>
      <c r="G10">
        <v>176888.92800000001</v>
      </c>
      <c r="H10">
        <v>32000.007079999999</v>
      </c>
      <c r="I10">
        <v>10.200743660000001</v>
      </c>
    </row>
    <row r="11" spans="1:17" x14ac:dyDescent="0.35">
      <c r="A11" t="s">
        <v>48</v>
      </c>
      <c r="B11" t="str">
        <f>IF(ISNUMBER(SEARCH("PV", Table1[[#This Row],[run_name]])),"PV revenue","no PV revenue")</f>
        <v>PV revenue</v>
      </c>
      <c r="C11">
        <v>196.58000989999999</v>
      </c>
      <c r="D11">
        <v>1086.6506099999999</v>
      </c>
      <c r="E11">
        <v>288656108.19999999</v>
      </c>
      <c r="F11">
        <v>6475271.892</v>
      </c>
      <c r="G11">
        <v>176888.92800000001</v>
      </c>
      <c r="H11">
        <v>32000.007079999999</v>
      </c>
      <c r="I11">
        <v>10.200743660000001</v>
      </c>
    </row>
    <row r="12" spans="1:17" x14ac:dyDescent="0.35">
      <c r="A12" t="s">
        <v>39</v>
      </c>
      <c r="B12" t="str">
        <f>IF(ISNUMBER(SEARCH("PV", Table1[[#This Row],[run_name]])),"PV revenue","no PV revenue")</f>
        <v>no PV revenue</v>
      </c>
      <c r="C12">
        <v>272.18328719130898</v>
      </c>
      <c r="D12">
        <v>1504.5687264186249</v>
      </c>
      <c r="E12">
        <v>315776480.57557988</v>
      </c>
      <c r="F12">
        <v>15983677.849763259</v>
      </c>
      <c r="G12">
        <v>176888.92800000001</v>
      </c>
      <c r="H12">
        <v>32000.007075376889</v>
      </c>
      <c r="I12">
        <v>9.8181474074492936</v>
      </c>
    </row>
    <row r="13" spans="1:17" x14ac:dyDescent="0.35">
      <c r="A13" t="s">
        <v>40</v>
      </c>
      <c r="B13" t="str">
        <f>IF(ISNUMBER(SEARCH("PV", Table1[[#This Row],[run_name]])),"PV revenue","no PV revenue")</f>
        <v>PV revenue</v>
      </c>
      <c r="C13">
        <v>218.82991316231221</v>
      </c>
      <c r="D13">
        <v>1209.6431310916701</v>
      </c>
      <c r="E13">
        <v>315776480.57557988</v>
      </c>
      <c r="F13">
        <v>6546056.7125909813</v>
      </c>
      <c r="G13">
        <v>176888.92800000001</v>
      </c>
      <c r="H13">
        <v>32000.007075376889</v>
      </c>
      <c r="I13">
        <v>9.8181474074492936</v>
      </c>
    </row>
    <row r="14" spans="1:17" x14ac:dyDescent="0.35">
      <c r="A14" t="s">
        <v>37</v>
      </c>
      <c r="B14" t="str">
        <f>IF(ISNUMBER(SEARCH("PV", Table1[[#This Row],[run_name]])),"PV revenue","no PV revenue")</f>
        <v>no PV revenue</v>
      </c>
      <c r="C14">
        <v>239.95405529999999</v>
      </c>
      <c r="D14">
        <v>1326.4126940000001</v>
      </c>
      <c r="E14">
        <v>261493301.09999999</v>
      </c>
      <c r="F14">
        <v>15811545.300000001</v>
      </c>
      <c r="G14">
        <v>176888.92800000001</v>
      </c>
      <c r="H14">
        <v>32000.007079999999</v>
      </c>
      <c r="I14">
        <v>9.8181474069999997</v>
      </c>
    </row>
    <row r="15" spans="1:17" x14ac:dyDescent="0.35">
      <c r="A15" t="s">
        <v>38</v>
      </c>
      <c r="B15" t="str">
        <f>IF(ISNUMBER(SEARCH("PV", Table1[[#This Row],[run_name]])),"PV revenue","no PV revenue")</f>
        <v>PV revenue</v>
      </c>
      <c r="C15">
        <v>186.7495476</v>
      </c>
      <c r="D15">
        <v>1032.3099990000001</v>
      </c>
      <c r="E15">
        <v>261493301.09999999</v>
      </c>
      <c r="F15">
        <v>6400256.9589999998</v>
      </c>
      <c r="G15">
        <v>176888.92800000001</v>
      </c>
      <c r="H15">
        <v>32000.007079999999</v>
      </c>
      <c r="I15">
        <v>9.8181474069999997</v>
      </c>
    </row>
    <row r="16" spans="1:17" x14ac:dyDescent="0.35">
      <c r="A16" t="s">
        <v>33</v>
      </c>
      <c r="B16" t="str">
        <f>IF(ISNUMBER(SEARCH("PV", Table1[[#This Row],[run_name]])),"PV revenue","no PV revenue")</f>
        <v>no PV revenue</v>
      </c>
      <c r="C16">
        <v>250.82237021219291</v>
      </c>
      <c r="D16">
        <v>1386.4903242285111</v>
      </c>
      <c r="E16">
        <v>286416416.59819239</v>
      </c>
      <c r="F16">
        <v>15195555.51151634</v>
      </c>
      <c r="G16">
        <v>176888.92800000001</v>
      </c>
      <c r="H16">
        <v>32000.007075376881</v>
      </c>
      <c r="I16">
        <v>9.8181474074492936</v>
      </c>
    </row>
    <row r="17" spans="1:9" x14ac:dyDescent="0.35">
      <c r="A17" t="s">
        <v>34</v>
      </c>
      <c r="B17" t="str">
        <f>IF(ISNUMBER(SEARCH("PV", Table1[[#This Row],[run_name]])),"PV revenue","no PV revenue")</f>
        <v>PV revenue</v>
      </c>
      <c r="C17">
        <v>203.0448735543693</v>
      </c>
      <c r="D17">
        <v>1122.386939925542</v>
      </c>
      <c r="E17">
        <v>286416416.59819239</v>
      </c>
      <c r="F17">
        <v>6744245.3451903481</v>
      </c>
      <c r="G17">
        <v>176888.92800000001</v>
      </c>
      <c r="H17">
        <v>32000.007075376881</v>
      </c>
      <c r="I17">
        <v>9.8181474074492936</v>
      </c>
    </row>
    <row r="18" spans="1:9" x14ac:dyDescent="0.35">
      <c r="A18" t="s">
        <v>35</v>
      </c>
      <c r="B18" t="str">
        <f>IF(ISNUMBER(SEARCH("PV", Table1[[#This Row],[run_name]])),"PV revenue","no PV revenue")</f>
        <v>no PV revenue</v>
      </c>
      <c r="C18">
        <v>261.62896422590558</v>
      </c>
      <c r="D18">
        <v>1446.2267744709779</v>
      </c>
      <c r="E18">
        <v>291333845.31250137</v>
      </c>
      <c r="F18">
        <v>16606271.365649</v>
      </c>
      <c r="G18">
        <v>176888.9279999944</v>
      </c>
      <c r="H18">
        <v>32000.007075375881</v>
      </c>
      <c r="I18">
        <v>9.8181474074492936</v>
      </c>
    </row>
    <row r="19" spans="1:9" x14ac:dyDescent="0.35">
      <c r="A19" t="s">
        <v>36</v>
      </c>
      <c r="B19" t="str">
        <f>IF(ISNUMBER(SEARCH("PV", Table1[[#This Row],[run_name]])),"PV revenue","no PV revenue")</f>
        <v>PV revenue</v>
      </c>
      <c r="C19">
        <v>202.72789291196949</v>
      </c>
      <c r="D19">
        <v>1120.6347413744979</v>
      </c>
      <c r="E19">
        <v>291333845.31250137</v>
      </c>
      <c r="F19">
        <v>6187324.0028756075</v>
      </c>
      <c r="G19">
        <v>176888.9279999944</v>
      </c>
      <c r="H19">
        <v>32000.007075375881</v>
      </c>
      <c r="I19">
        <v>9.8181474074492936</v>
      </c>
    </row>
    <row r="20" spans="1:9" x14ac:dyDescent="0.35">
      <c r="A20" t="s">
        <v>49</v>
      </c>
      <c r="B20" t="str">
        <f>IF(ISNUMBER(SEARCH("PV", Table1[[#This Row],[run_name]])),"PV revenue","no PV revenue")</f>
        <v>no PV revenue</v>
      </c>
      <c r="C20">
        <v>255.64774757694079</v>
      </c>
      <c r="D20">
        <v>1413.163937994756</v>
      </c>
      <c r="E20">
        <v>287503256.69952732</v>
      </c>
      <c r="F20">
        <v>15938414.275803531</v>
      </c>
      <c r="G20">
        <v>176888.92800000001</v>
      </c>
      <c r="H20">
        <v>32000.007075376889</v>
      </c>
      <c r="I20">
        <v>9.8181474074492936</v>
      </c>
    </row>
    <row r="21" spans="1:9" x14ac:dyDescent="0.35">
      <c r="A21" t="s">
        <v>50</v>
      </c>
      <c r="B21" t="str">
        <f>IF(ISNUMBER(SEARCH("PV", Table1[[#This Row],[run_name]])),"PV revenue","no PV revenue")</f>
        <v>PV revenue</v>
      </c>
      <c r="C21">
        <v>202.42988825992089</v>
      </c>
      <c r="D21">
        <v>1118.987437881229</v>
      </c>
      <c r="E21">
        <v>287503256.69952732</v>
      </c>
      <c r="F21">
        <v>6524764.1907610623</v>
      </c>
      <c r="G21">
        <v>176888.92800000001</v>
      </c>
      <c r="H21">
        <v>32000.007075376889</v>
      </c>
      <c r="I21">
        <v>9.8181474074492936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2024-11-12T12:47:26Z</dcterms:modified>
</cp:coreProperties>
</file>