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jet_fuel/"/>
    </mc:Choice>
  </mc:AlternateContent>
  <xr:revisionPtr revIDLastSave="47" documentId="13_ncr:1_{F150E804-DDA9-4EB4-B6B4-76CF44ACC28F}" xr6:coauthVersionLast="47" xr6:coauthVersionMax="47" xr10:uidLastSave="{6A350F3A-5819-453B-A2AF-CD55340A913F}"/>
  <bookViews>
    <workbookView xWindow="-110" yWindow="-110" windowWidth="19420" windowHeight="10420" activeTab="3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6" i="1"/>
  <c r="AB2" i="1"/>
  <c r="AB6" i="1"/>
</calcChain>
</file>

<file path=xl/sharedStrings.xml><?xml version="1.0" encoding="utf-8"?>
<sst xmlns="http://schemas.openxmlformats.org/spreadsheetml/2006/main" count="185" uniqueCount="116">
  <si>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</si>
  <si>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</si>
  <si>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</si>
  <si>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</si>
  <si>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</si>
  <si>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</si>
  <si>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</si>
  <si>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</si>
  <si>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</si>
  <si>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</si>
  <si>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</si>
  <si>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</si>
  <si>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</si>
  <si>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</si>
  <si>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</si>
  <si>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</si>
  <si>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</si>
  <si>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</si>
  <si>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</si>
  <si>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</si>
  <si>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</si>
  <si>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</si>
  <si>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</si>
  <si>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</si>
  <si>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</si>
  <si>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</si>
  <si>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</si>
  <si>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</si>
  <si>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</si>
  <si>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</si>
  <si>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</si>
  <si>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</si>
  <si>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</si>
  <si>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</si>
  <si>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</si>
  <si>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</si>
  <si>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</si>
  <si>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</si>
  <si>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</si>
  <si>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</si>
  <si>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</si>
  <si>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</si>
  <si>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</si>
  <si>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</si>
  <si>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</si>
  <si>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</si>
  <si>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</si>
  <si>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</si>
  <si>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</si>
  <si>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</si>
  <si>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</si>
  <si>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</si>
  <si>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</si>
  <si>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</si>
  <si>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</si>
  <si>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</si>
  <si>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</si>
  <si>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</si>
  <si>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</si>
  <si>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</si>
  <si>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</si>
  <si>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</si>
  <si>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</si>
  <si>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</si>
  <si>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</si>
  <si>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</si>
  <si>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</si>
  <si>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Electrolyzer_PEM</t>
  </si>
  <si>
    <t>Water</t>
  </si>
  <si>
    <t>Hydrogen_Kasso</t>
  </si>
  <si>
    <t>Waste_Heat</t>
  </si>
  <si>
    <t>25Y</t>
  </si>
  <si>
    <t>Destilation_Tower</t>
  </si>
  <si>
    <t>Methanol_Plant</t>
  </si>
  <si>
    <t>Raw_Methanol</t>
  </si>
  <si>
    <t>Steam</t>
  </si>
  <si>
    <t>E-Methanol_Kasso</t>
  </si>
  <si>
    <t>D</t>
  </si>
  <si>
    <t>30Y</t>
  </si>
  <si>
    <t>Steam_Plant</t>
  </si>
  <si>
    <t>Electric_Steam_Boiler</t>
  </si>
  <si>
    <t>20Y</t>
  </si>
  <si>
    <t>RWGS</t>
  </si>
  <si>
    <t>Reverse_Water_Gas_Shift</t>
  </si>
  <si>
    <t>CO2_Vaporizer</t>
  </si>
  <si>
    <t>Carbon_Dioxide</t>
  </si>
  <si>
    <t>Vaporized_Carbon_Dioxide</t>
  </si>
  <si>
    <t>Fuel_Synthezyser</t>
  </si>
  <si>
    <t>Fischer_Tropsch_Synthezyser</t>
  </si>
  <si>
    <t>Carbon_Monoxide</t>
  </si>
  <si>
    <t>Jet_Fuel</t>
  </si>
  <si>
    <t>eDiesel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</si>
  <si>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</si>
  <si>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</si>
  <si>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</si>
  <si>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</si>
  <si>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</si>
  <si>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</si>
  <si>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</si>
  <si>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Hydrogen_storage_Kasso</t>
  </si>
  <si>
    <t>connection_type_normal</t>
  </si>
  <si>
    <t>50Y</t>
  </si>
  <si>
    <t>Methanol_pipeline</t>
  </si>
  <si>
    <t>pipeline_District_Heating</t>
  </si>
  <si>
    <t>Heat_pipeline</t>
  </si>
  <si>
    <t>District_Heating</t>
  </si>
  <si>
    <t>pipeline_storage_jetfuel</t>
  </si>
  <si>
    <t>JetFuel_Kasso</t>
  </si>
  <si>
    <t>JetFuel_storage_Kasso</t>
  </si>
  <si>
    <t>Hydrogen_storage</t>
  </si>
  <si>
    <t>fix_node_state</t>
  </si>
  <si>
    <t>JetFuel_storage</t>
  </si>
  <si>
    <t>Electrolyzer_AEC</t>
  </si>
  <si>
    <t>Electrolyzer_SOEC</t>
  </si>
  <si>
    <t>Pipeline</t>
  </si>
  <si>
    <t>JetFuel_pipeline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</si>
</sst>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 dataDxfId="0">
      <calculatedColumnFormula>1/0.795</calculatedColumnFormula>
    </tableColumn>
    <tableColumn id="25" xr3:uid="{95F69D80-80E7-42BD-B42F-59F3C3DC485B}" name="Relation_Out_Out"/>
    <tableColumn id="12" xr3:uid="{F1A83AF0-CF23-4B00-9076-4E28DF8DAFD3}" name="Cost_invest" dataDxfId="3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2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6" totalsRowShown="0">
  <autoFilter ref="A1:A16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8"/>
  <sheetViews>
    <sheetView workbookViewId="0">
      <selection activeCell="B8" sqref="B8"/>
    </sheetView>
  </sheetViews>
  <sheetFormatPr defaultRowHeight="14.5" x14ac:dyDescent="0.35"/>
  <cols>
    <col min="1" max="1" width="13.81640625" customWidth="1"/>
    <col min="2" max="2" width="16.179687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Z2">
        <f t="shared" ref="Z2:Z6" si="0">1/0.795</f>
        <v>1.2578616352201257</v>
      </c>
      <c r="AB2">
        <f>[1]!Table1[[#This Row],[Cap_Output1_existing]]*0.56</f>
        <v>170.24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67</v>
      </c>
      <c r="C3" t="s">
        <v>63</v>
      </c>
      <c r="D3" t="s">
        <v>68</v>
      </c>
      <c r="E3" t="s">
        <v>69</v>
      </c>
      <c r="F3" t="s">
        <v>70</v>
      </c>
      <c r="G3">
        <v>52</v>
      </c>
      <c r="H3">
        <v>52</v>
      </c>
      <c r="O3">
        <v>0.75</v>
      </c>
      <c r="Y3">
        <v>5.8500000000000002E-3</v>
      </c>
      <c r="Z3">
        <f t="shared" si="0"/>
        <v>1.2578616352201257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71</v>
      </c>
      <c r="AP3" s="3">
        <v>0</v>
      </c>
      <c r="AQ3" s="4"/>
    </row>
    <row r="4" spans="1:43" x14ac:dyDescent="0.35">
      <c r="A4" t="s">
        <v>72</v>
      </c>
      <c r="B4" t="s">
        <v>73</v>
      </c>
      <c r="C4" t="s">
        <v>74</v>
      </c>
      <c r="D4" t="s">
        <v>75</v>
      </c>
      <c r="E4" t="s">
        <v>76</v>
      </c>
      <c r="H4">
        <v>52</v>
      </c>
      <c r="K4">
        <v>52</v>
      </c>
      <c r="Y4">
        <v>17.277901743828668</v>
      </c>
      <c r="Z4">
        <f t="shared" si="0"/>
        <v>1.2578616352201257</v>
      </c>
      <c r="AK4">
        <v>0.1</v>
      </c>
      <c r="AL4" s="2" t="s">
        <v>77</v>
      </c>
      <c r="AM4" s="7">
        <v>20.192799999999998</v>
      </c>
      <c r="AN4" t="s">
        <v>64</v>
      </c>
      <c r="AO4" t="s">
        <v>78</v>
      </c>
      <c r="AP4" s="3">
        <v>0</v>
      </c>
      <c r="AQ4" s="4"/>
    </row>
    <row r="5" spans="1:43" x14ac:dyDescent="0.35">
      <c r="A5" t="s">
        <v>79</v>
      </c>
      <c r="B5" t="s">
        <v>80</v>
      </c>
      <c r="C5" t="s">
        <v>63</v>
      </c>
      <c r="D5" t="s">
        <v>68</v>
      </c>
      <c r="E5" t="s">
        <v>75</v>
      </c>
      <c r="G5">
        <v>100</v>
      </c>
      <c r="Y5">
        <v>7.2437800000000002E-4</v>
      </c>
      <c r="Z5">
        <v>0.99</v>
      </c>
      <c r="AD5">
        <v>0.11929223744292237</v>
      </c>
      <c r="AG5">
        <v>1.4865951742627345E-3</v>
      </c>
      <c r="AK5">
        <v>0.1</v>
      </c>
      <c r="AL5" s="2"/>
      <c r="AM5" s="2"/>
      <c r="AN5" t="s">
        <v>64</v>
      </c>
      <c r="AO5" t="s">
        <v>81</v>
      </c>
      <c r="AP5" s="3">
        <v>0</v>
      </c>
      <c r="AQ5" s="4"/>
    </row>
    <row r="6" spans="1:43" x14ac:dyDescent="0.35">
      <c r="A6" t="s">
        <v>82</v>
      </c>
      <c r="B6" t="s">
        <v>83</v>
      </c>
      <c r="C6" t="s">
        <v>69</v>
      </c>
      <c r="D6" t="s">
        <v>85</v>
      </c>
      <c r="E6" t="s">
        <v>89</v>
      </c>
      <c r="Z6">
        <f t="shared" si="0"/>
        <v>1.2578616352201257</v>
      </c>
      <c r="AB6">
        <f>[1]!Table1[[#This Row],[Cap_Output1_existing]]*0.56</f>
        <v>29.120000000000005</v>
      </c>
    </row>
    <row r="7" spans="1:43" x14ac:dyDescent="0.35">
      <c r="A7" t="s">
        <v>84</v>
      </c>
      <c r="B7" t="s">
        <v>84</v>
      </c>
      <c r="C7" t="s">
        <v>63</v>
      </c>
      <c r="D7" t="s">
        <v>85</v>
      </c>
      <c r="E7" t="s">
        <v>86</v>
      </c>
      <c r="K7">
        <v>100</v>
      </c>
      <c r="L7">
        <v>100</v>
      </c>
      <c r="Y7">
        <v>3.6010731197896975E-3</v>
      </c>
      <c r="Z7">
        <v>3.601073119789697E-3</v>
      </c>
      <c r="AF7">
        <v>26.81</v>
      </c>
      <c r="AK7">
        <v>0.1</v>
      </c>
      <c r="AL7" s="2"/>
      <c r="AM7" s="2"/>
      <c r="AN7" t="s">
        <v>64</v>
      </c>
      <c r="AO7" t="s">
        <v>81</v>
      </c>
      <c r="AP7" s="3">
        <v>0</v>
      </c>
      <c r="AQ7" s="4"/>
    </row>
    <row r="8" spans="1:43" x14ac:dyDescent="0.35">
      <c r="A8" t="s">
        <v>87</v>
      </c>
      <c r="B8" t="s">
        <v>88</v>
      </c>
      <c r="C8" s="5" t="s">
        <v>89</v>
      </c>
      <c r="D8" s="6" t="s">
        <v>69</v>
      </c>
      <c r="E8" s="8" t="s">
        <v>90</v>
      </c>
      <c r="F8" s="8" t="s">
        <v>91</v>
      </c>
    </row>
  </sheetData>
  <phoneticPr fontId="1" type="noConversion"/>
  <dataValidations disablePrompts="1" count="1">
    <dataValidation type="list" allowBlank="1" showInputMessage="1" showErrorMessage="1" sqref="AL2:AL5 AL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topLeftCell="O1" workbookViewId="0">
      <selection activeCell="AB14" sqref="AB14"/>
    </sheetView>
  </sheetViews>
  <sheetFormatPr defaultRowHeight="14.5" x14ac:dyDescent="0.35"/>
  <cols>
    <col min="1" max="1" width="29.0898437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92</v>
      </c>
      <c r="B2" t="s">
        <v>93</v>
      </c>
      <c r="C2" t="s">
        <v>94</v>
      </c>
      <c r="D2" t="s">
        <v>63</v>
      </c>
      <c r="E2" t="s">
        <v>63</v>
      </c>
      <c r="F2" t="s">
        <v>94</v>
      </c>
      <c r="G2" t="s">
        <v>95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96</v>
      </c>
      <c r="AB2">
        <v>1</v>
      </c>
    </row>
    <row r="3" spans="1:28" x14ac:dyDescent="0.35">
      <c r="A3" t="s">
        <v>97</v>
      </c>
      <c r="B3" t="s">
        <v>98</v>
      </c>
      <c r="C3" t="s">
        <v>69</v>
      </c>
      <c r="D3" t="s">
        <v>99</v>
      </c>
      <c r="E3" t="s">
        <v>99</v>
      </c>
      <c r="F3" t="s">
        <v>69</v>
      </c>
      <c r="G3" t="s">
        <v>100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101</v>
      </c>
      <c r="AB3">
        <v>1</v>
      </c>
    </row>
    <row r="4" spans="1:28" x14ac:dyDescent="0.35">
      <c r="A4" t="s">
        <v>106</v>
      </c>
      <c r="B4" t="s">
        <v>102</v>
      </c>
      <c r="C4" t="s">
        <v>107</v>
      </c>
      <c r="D4" t="s">
        <v>108</v>
      </c>
      <c r="E4" t="s">
        <v>108</v>
      </c>
      <c r="F4" t="s">
        <v>107</v>
      </c>
      <c r="G4" t="s">
        <v>100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101</v>
      </c>
      <c r="AB4">
        <v>1</v>
      </c>
    </row>
    <row r="5" spans="1:28" x14ac:dyDescent="0.35">
      <c r="A5" t="s">
        <v>103</v>
      </c>
      <c r="B5" t="s">
        <v>104</v>
      </c>
      <c r="C5" t="s">
        <v>70</v>
      </c>
      <c r="E5" t="s">
        <v>105</v>
      </c>
      <c r="G5" t="s">
        <v>100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96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N3" sqref="N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99</v>
      </c>
      <c r="B2" t="s">
        <v>109</v>
      </c>
      <c r="C2">
        <v>0</v>
      </c>
      <c r="E2" t="b">
        <v>1</v>
      </c>
      <c r="F2">
        <v>5478.6764505058327</v>
      </c>
      <c r="G2">
        <v>4.147E-2</v>
      </c>
      <c r="H2" t="s">
        <v>110</v>
      </c>
      <c r="L2" t="s">
        <v>71</v>
      </c>
      <c r="M2">
        <v>0</v>
      </c>
      <c r="N2">
        <v>0.121</v>
      </c>
    </row>
    <row r="3" spans="1:14" x14ac:dyDescent="0.35">
      <c r="A3" t="s">
        <v>108</v>
      </c>
      <c r="B3" t="s">
        <v>111</v>
      </c>
      <c r="C3">
        <v>0</v>
      </c>
      <c r="E3" t="b">
        <v>1</v>
      </c>
      <c r="H3" t="s">
        <v>110</v>
      </c>
      <c r="L3" t="s">
        <v>71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6"/>
  <sheetViews>
    <sheetView tabSelected="1" workbookViewId="0">
      <selection activeCell="F11" sqref="F11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112</v>
      </c>
    </row>
    <row r="4" spans="1:1" x14ac:dyDescent="0.35">
      <c r="A4" t="s">
        <v>67</v>
      </c>
    </row>
    <row r="5" spans="1:1" x14ac:dyDescent="0.35">
      <c r="A5" t="s">
        <v>113</v>
      </c>
    </row>
    <row r="6" spans="1:1" x14ac:dyDescent="0.35">
      <c r="A6" t="s">
        <v>84</v>
      </c>
    </row>
    <row r="7" spans="1:1" x14ac:dyDescent="0.35">
      <c r="A7" t="s">
        <v>83</v>
      </c>
    </row>
    <row r="8" spans="1:1" x14ac:dyDescent="0.35">
      <c r="A8" t="s">
        <v>80</v>
      </c>
    </row>
    <row r="9" spans="1:1" x14ac:dyDescent="0.35">
      <c r="A9" t="s">
        <v>111</v>
      </c>
    </row>
    <row r="10" spans="1:1" x14ac:dyDescent="0.35">
      <c r="A10" t="s">
        <v>109</v>
      </c>
    </row>
    <row r="11" spans="1:1" x14ac:dyDescent="0.35">
      <c r="A11" t="s">
        <v>93</v>
      </c>
    </row>
    <row r="12" spans="1:1" x14ac:dyDescent="0.35">
      <c r="A12" t="s">
        <v>98</v>
      </c>
    </row>
    <row r="13" spans="1:1" x14ac:dyDescent="0.35">
      <c r="A13" t="s">
        <v>114</v>
      </c>
    </row>
    <row r="14" spans="1:1" x14ac:dyDescent="0.35">
      <c r="A14" t="s">
        <v>104</v>
      </c>
    </row>
    <row r="15" spans="1:1" x14ac:dyDescent="0.35">
      <c r="A15" t="s">
        <v>115</v>
      </c>
    </row>
    <row r="16" spans="1:1" x14ac:dyDescent="0.35">
      <c r="A16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2024-09-16T12:54:52Z</dcterms:modified>
</cp:coreProperties>
</file>