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basic_input_calculations\"/>
    </mc:Choice>
  </mc:AlternateContent>
  <xr:revisionPtr revIDLastSave="0" documentId="13_ncr:1_{0735148C-601C-46A4-83F2-B22B14284C14}" xr6:coauthVersionLast="47" xr6:coauthVersionMax="47" xr10:uidLastSave="{00000000-0000-0000-0000-000000000000}"/>
  <bookViews>
    <workbookView xWindow="-110" yWindow="-110" windowWidth="19420" windowHeight="10300" activeTab="1" xr2:uid="{F4700519-8442-4306-8EDE-89F8BDC8EB46}"/>
  </bookViews>
  <sheets>
    <sheet name="Synthesis" sheetId="9" r:id="rId1"/>
    <sheet name="ASU" sheetId="10" r:id="rId2"/>
    <sheet name="heat_recovery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0" l="1"/>
  <c r="F2" i="10"/>
  <c r="A3" i="10"/>
  <c r="G3" i="9"/>
  <c r="A5" i="9"/>
  <c r="J6" i="9"/>
  <c r="J5" i="9"/>
  <c r="G8" i="9"/>
  <c r="G7" i="9"/>
  <c r="G5" i="9"/>
  <c r="G2" i="9"/>
  <c r="A10" i="8"/>
</calcChain>
</file>

<file path=xl/sharedStrings.xml><?xml version="1.0" encoding="utf-8"?>
<sst xmlns="http://schemas.openxmlformats.org/spreadsheetml/2006/main" count="32" uniqueCount="32">
  <si>
    <t>Input</t>
  </si>
  <si>
    <t>Output</t>
  </si>
  <si>
    <t>Relation</t>
  </si>
  <si>
    <t>H2 in to power in</t>
  </si>
  <si>
    <t>power to steam eff</t>
  </si>
  <si>
    <t xml:space="preserve">to model heat recovery, we have to transform heat into "boiler_power" to create flexibility for the model </t>
  </si>
  <si>
    <t>efficiency heat exchange</t>
  </si>
  <si>
    <t>thus, 1 MWh of steam can replace 1*efficiency of power for the steam generation</t>
  </si>
  <si>
    <t>MWh H2</t>
  </si>
  <si>
    <t>MWh Power</t>
  </si>
  <si>
    <t>MWh NH3</t>
  </si>
  <si>
    <t>MWh High temperature heat</t>
  </si>
  <si>
    <t>MWh low temperature heat</t>
  </si>
  <si>
    <t>Relations</t>
  </si>
  <si>
    <t>H2 in to Nitrogen in</t>
  </si>
  <si>
    <t>H2 in to NH3 out</t>
  </si>
  <si>
    <t>NH3 out to heat high out</t>
  </si>
  <si>
    <t>NH3 out to heat low out</t>
  </si>
  <si>
    <t>t Nitrogen/ t NH3</t>
  </si>
  <si>
    <t>energy content</t>
  </si>
  <si>
    <t>MJ/kg</t>
  </si>
  <si>
    <t>MJ/MWh</t>
  </si>
  <si>
    <t>energy content per t</t>
  </si>
  <si>
    <t>MJ/t</t>
  </si>
  <si>
    <t>MWh/t</t>
  </si>
  <si>
    <t>t Nitrogen/MWh NH3</t>
  </si>
  <si>
    <t>Energy demand</t>
  </si>
  <si>
    <t>kWh/ t Nitrogen</t>
  </si>
  <si>
    <t>MWh/ t Nitrogen</t>
  </si>
  <si>
    <t>Power in to Nitrogen out</t>
  </si>
  <si>
    <t>Nitrogen out to O2 out</t>
  </si>
  <si>
    <t>t O2 / t Nitrogen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</si>
</sst>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D9422-E33F-4581-89FF-62487C5054B7}">
  <dimension ref="A1:N9"/>
  <sheetViews>
    <sheetView workbookViewId="0">
      <selection activeCell="F12" sqref="F12"/>
    </sheetView>
  </sheetViews>
  <sheetFormatPr defaultRowHeight="14.5" x14ac:dyDescent="0.35"/>
  <cols>
    <col min="6" max="6" width="15.90625" customWidth="1"/>
  </cols>
  <sheetData>
    <row r="1" spans="1:14" x14ac:dyDescent="0.35">
      <c r="A1" t="s">
        <v>0</v>
      </c>
      <c r="F1" t="s">
        <v>13</v>
      </c>
      <c r="J1" t="s">
        <v>19</v>
      </c>
      <c r="M1">
        <v>3600</v>
      </c>
      <c r="N1" t="s">
        <v>21</v>
      </c>
    </row>
    <row r="2" spans="1:14" x14ac:dyDescent="0.35">
      <c r="A2">
        <v>94.7</v>
      </c>
      <c r="B2" t="s">
        <v>8</v>
      </c>
      <c r="F2" t="s">
        <v>3</v>
      </c>
      <c r="G2">
        <f>A2/A3</f>
        <v>17.867924528301888</v>
      </c>
      <c r="J2">
        <v>18.600000000000001</v>
      </c>
      <c r="K2" t="s">
        <v>20</v>
      </c>
    </row>
    <row r="3" spans="1:14" x14ac:dyDescent="0.35">
      <c r="A3">
        <v>5.3</v>
      </c>
      <c r="B3" t="s">
        <v>9</v>
      </c>
      <c r="F3" t="s">
        <v>14</v>
      </c>
      <c r="G3">
        <f>A2/(A8*A5)</f>
        <v>53.933348030570251</v>
      </c>
    </row>
    <row r="4" spans="1:14" x14ac:dyDescent="0.35">
      <c r="A4">
        <v>0.84</v>
      </c>
      <c r="B4" t="s">
        <v>18</v>
      </c>
      <c r="J4" t="s">
        <v>22</v>
      </c>
    </row>
    <row r="5" spans="1:14" x14ac:dyDescent="0.35">
      <c r="A5">
        <f>A4/J6</f>
        <v>0.16258064516129031</v>
      </c>
      <c r="B5" t="s">
        <v>25</v>
      </c>
      <c r="F5" t="s">
        <v>15</v>
      </c>
      <c r="G5">
        <f>A2/A7</f>
        <v>1.1506682867557716</v>
      </c>
      <c r="J5">
        <f>J2*1000</f>
        <v>18600</v>
      </c>
      <c r="K5" t="s">
        <v>23</v>
      </c>
    </row>
    <row r="6" spans="1:14" x14ac:dyDescent="0.35">
      <c r="A6" t="s">
        <v>1</v>
      </c>
      <c r="J6">
        <f>J5/M1</f>
        <v>5.166666666666667</v>
      </c>
      <c r="K6" t="s">
        <v>24</v>
      </c>
    </row>
    <row r="7" spans="1:14" x14ac:dyDescent="0.35">
      <c r="A7">
        <v>82.3</v>
      </c>
      <c r="B7" t="s">
        <v>10</v>
      </c>
      <c r="F7" t="s">
        <v>16</v>
      </c>
      <c r="G7">
        <f>A7/A8</f>
        <v>7.6203703703703694</v>
      </c>
    </row>
    <row r="8" spans="1:14" x14ac:dyDescent="0.35">
      <c r="A8">
        <v>10.8</v>
      </c>
      <c r="B8" t="s">
        <v>11</v>
      </c>
      <c r="F8" t="s">
        <v>17</v>
      </c>
      <c r="G8">
        <f>A7/A9</f>
        <v>21.657894736842106</v>
      </c>
    </row>
    <row r="9" spans="1:14" x14ac:dyDescent="0.35">
      <c r="A9">
        <v>3.8</v>
      </c>
      <c r="B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1EB41-8958-4C04-B163-C93B50EA4307}">
  <dimension ref="A1:F5"/>
  <sheetViews>
    <sheetView tabSelected="1" workbookViewId="0">
      <selection activeCell="A6" sqref="A6"/>
    </sheetView>
  </sheetViews>
  <sheetFormatPr defaultRowHeight="14.5" x14ac:dyDescent="0.35"/>
  <cols>
    <col min="5" max="5" width="18.26953125" customWidth="1"/>
  </cols>
  <sheetData>
    <row r="1" spans="1:6" x14ac:dyDescent="0.35">
      <c r="A1" t="s">
        <v>26</v>
      </c>
      <c r="E1" t="s">
        <v>2</v>
      </c>
    </row>
    <row r="2" spans="1:6" x14ac:dyDescent="0.35">
      <c r="A2">
        <v>250</v>
      </c>
      <c r="B2" t="s">
        <v>27</v>
      </c>
      <c r="E2" t="s">
        <v>29</v>
      </c>
      <c r="F2">
        <f>A3</f>
        <v>0.25</v>
      </c>
    </row>
    <row r="3" spans="1:6" x14ac:dyDescent="0.35">
      <c r="A3">
        <f>A2/1000</f>
        <v>0.25</v>
      </c>
      <c r="B3" t="s">
        <v>28</v>
      </c>
    </row>
    <row r="4" spans="1:6" x14ac:dyDescent="0.35">
      <c r="E4" t="s">
        <v>30</v>
      </c>
      <c r="F4">
        <f>1/A5</f>
        <v>3.4482758620689657</v>
      </c>
    </row>
    <row r="5" spans="1:6" x14ac:dyDescent="0.35">
      <c r="A5">
        <v>0.28999999999999998</v>
      </c>
      <c r="B5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9197-D616-44B9-866D-8C1D57DBF724}">
  <dimension ref="A1:A10"/>
  <sheetViews>
    <sheetView workbookViewId="0">
      <selection activeCell="J11" sqref="J11"/>
    </sheetView>
  </sheetViews>
  <sheetFormatPr defaultRowHeight="14.5" x14ac:dyDescent="0.35"/>
  <sheetData>
    <row r="1" spans="1:1" x14ac:dyDescent="0.35">
      <c r="A1" t="s">
        <v>5</v>
      </c>
    </row>
    <row r="3" spans="1:1" x14ac:dyDescent="0.35">
      <c r="A3" t="s">
        <v>4</v>
      </c>
    </row>
    <row r="4" spans="1:1" x14ac:dyDescent="0.35">
      <c r="A4">
        <v>0.99</v>
      </c>
    </row>
    <row r="6" spans="1:1" x14ac:dyDescent="0.35">
      <c r="A6" t="s">
        <v>6</v>
      </c>
    </row>
    <row r="7" spans="1:1" x14ac:dyDescent="0.35">
      <c r="A7">
        <v>0.85</v>
      </c>
    </row>
    <row r="9" spans="1:1" x14ac:dyDescent="0.35">
      <c r="A9" t="s">
        <v>7</v>
      </c>
    </row>
    <row r="10" spans="1:1" x14ac:dyDescent="0.35">
      <c r="A10">
        <f>1/(1*A4*A7)</f>
        <v>1.1883541295306002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Synthesis</vt:lpstr>
      <vt:lpstr>ASU</vt:lpstr>
      <vt:lpstr>heat_recovery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2024-06-18T11:08:38Z</dcterms:created>
  <dcterms:modified xsi:type="dcterms:W3CDTF">2025-02-17T13:35:01Z</dcterms:modified>
</cp:coreProperties>
</file>