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3_overview_input/"/>
    </mc:Choice>
  </mc:AlternateContent>
  <xr:revisionPtr revIDLastSave="129" documentId="13_ncr:1_{884F7B86-869C-4F50-8595-B65790503BC0}" xr6:coauthVersionLast="47" xr6:coauthVersionMax="47" xr10:uidLastSave="{5EE0E0CD-7571-4FE9-ACF3-095F24F666E3}"/>
  <bookViews>
    <workbookView xWindow="-22815" yWindow="-21720" windowWidth="51840" windowHeight="2124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" i="1" l="1"/>
  <c r="C15" i="1"/>
  <c r="D15" i="1"/>
  <c r="E15" i="1"/>
  <c r="F15" i="1"/>
  <c r="G15" i="1"/>
  <c r="D56" i="1"/>
  <c r="D154" i="1"/>
  <c r="F154" i="1"/>
  <c r="D156" i="1"/>
  <c r="F156" i="1"/>
</calcChain>
</file>

<file path=xl/sharedStrings.xml><?xml version="1.0" encoding="utf-8"?>
<sst xmlns="http://schemas.openxmlformats.org/spreadsheetml/2006/main" count="1093" uniqueCount="271">
  <si>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</si>
  <si>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</si>
  <si>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</si>
  <si>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</si>
  <si>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</si>
  <si>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</si>
  <si>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</si>
  <si>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</si>
  <si>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</si>
  <si>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</si>
  <si>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</si>
  <si>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</si>
  <si>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</si>
  <si>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</si>
  <si>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</si>
  <si>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</si>
  <si>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</si>
  <si>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</si>
  <si>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</si>
  <si>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</si>
  <si>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</si>
  <si>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</si>
  <si>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</si>
  <si>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</si>
  <si>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</si>
  <si>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</si>
  <si>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</si>
  <si>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</si>
  <si>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</si>
  <si>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</si>
  <si>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</si>
  <si>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</si>
  <si>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</si>
  <si>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</si>
  <si>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</si>
  <si>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</si>
  <si>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</si>
  <si>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</si>
  <si>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</si>
  <si>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</si>
  <si>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</si>
  <si>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</si>
  <si>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</si>
  <si>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</si>
  <si>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</si>
  <si>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</si>
  <si>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</si>
  <si>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</si>
  <si>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</si>
  <si>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</si>
  <si>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</si>
  <si>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</si>
  <si>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</si>
  <si>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</si>
  <si>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</si>
  <si>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</si>
  <si>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</si>
  <si>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</si>
  <si>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</si>
  <si>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</si>
  <si>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</si>
  <si>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</si>
  <si>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</si>
  <si>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</si>
  <si>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</si>
  <si>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</si>
  <si>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</si>
  <si>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</si>
  <si>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</si>
  <si>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</si>
  <si>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</si>
  <si>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</si>
  <si>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</si>
  <si>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</si>
  <si>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</si>
  <si>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</si>
  <si>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</si>
  <si>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</si>
  <si>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</si>
  <si>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</si>
  <si>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</si>
  <si>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</si>
  <si>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</si>
  <si>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</si>
  <si>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</si>
  <si>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</si>
  <si>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</si>
  <si>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</si>
  <si>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</si>
  <si>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</si>
  <si>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</si>
  <si>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</si>
  <si>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</si>
  <si>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</si>
  <si>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</si>
  <si>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</si>
  <si>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</si>
  <si>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</si>
  <si>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</si>
  <si>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</si>
  <si>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</si>
  <si>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</si>
  <si>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</si>
  <si>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</si>
  <si>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</si>
  <si>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</si>
  <si>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</si>
  <si>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</si>
  <si>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</si>
  <si>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</si>
  <si>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</si>
  <si>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</si>
  <si>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</si>
  <si>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</si>
  <si>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</si>
  <si>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</si>
  <si>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</si>
  <si>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</si>
  <si>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</si>
  <si>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</si>
  <si>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</si>
  <si>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</si>
  <si>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</si>
  <si>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</si>
  <si>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</si>
  <si>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</si>
  <si>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</si>
  <si>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</si>
  <si>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</si>
  <si>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</si>
  <si>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</si>
  <si>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</si>
  <si>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</si>
  <si>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</si>
  <si>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</si>
  <si>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</si>
  <si>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</si>
  <si>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</si>
  <si>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</si>
  <si>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</si>
  <si>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</si>
  <si>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</si>
  <si>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</si>
  <si>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</si>
  <si>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</si>
  <si>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</si>
  <si>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</si>
  <si>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</si>
  <si>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</si>
  <si>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</si>
  <si>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</si>
  <si>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</si>
  <si>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</si>
  <si>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</si>
  <si>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</si>
  <si>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</si>
  <si>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</si>
  <si>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</si>
  <si>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</si>
  <si>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</si>
  <si>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</si>
  <si>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</si>
  <si>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</si>
  <si>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</si>
  <si>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</si>
  <si>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</si>
  <si>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</si>
  <si>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</si>
  <si>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</si>
  <si>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</si>
  <si>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</si>
  <si>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</si>
  <si>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</si>
  <si>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</si>
  <si>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</si>
  <si>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</si>
  <si>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</si>
  <si>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</si>
  <si>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</si>
  <si>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</si>
  <si>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</si>
  <si>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</si>
  <si>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</si>
  <si>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</si>
  <si>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</si>
  <si>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</si>
  <si>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</si>
  <si>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</si>
  <si>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</si>
  <si>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</si>
  <si>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</si>
  <si>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</si>
  <si>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</si>
  <si>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</si>
  <si>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</si>
  <si>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</si>
  <si>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</si>
  <si>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</si>
  <si>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</si>
  <si>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</si>
  <si>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</si>
  <si>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</si>
  <si>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</si>
  <si>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</si>
  <si>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</si>
  <si>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</si>
  <si>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</si>
  <si>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</si>
  <si>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</si>
  <si>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</si>
  <si>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</si>
  <si>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</si>
  <si>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</si>
  <si>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</si>
  <si>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</si>
  <si>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</si>
  <si>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</si>
  <si>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</si>
  <si>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</si>
  <si>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</si>
  <si>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</si>
  <si>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</si>
  <si>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</si>
  <si>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</si>
  <si>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</si>
  <si>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</si>
  <si>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</si>
  <si>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</si>
  <si>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</si>
  <si>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</si>
  <si>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</si>
  <si>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</si>
  <si>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</si>
  <si>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</si>
  <si>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</si>
  <si>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</si>
  <si>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</si>
  <si>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</si>
  <si>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</si>
  <si>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</si>
  <si>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</si>
  <si>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</si>
  <si>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</si>
  <si>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</si>
  <si>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</si>
  <si>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</si>
  <si>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</si>
  <si>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</si>
  <si>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</si>
  <si>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</si>
  <si>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</si>
  <si>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</si>
  <si>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</si>
  <si>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</si>
  <si>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</si>
  <si>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</si>
  <si>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</si>
  <si>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</si>
  <si>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</si>
  <si>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</si>
  <si>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</si>
  <si>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</si>
  <si>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</si>
  <si>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</si>
  <si>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</si>
  <si>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</si>
  <si>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</si>
  <si>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Wind park</t>
  </si>
  <si>
    <t>[EUR/MW]</t>
  </si>
  <si>
    <t>https://ens.dk/sites/ens.dk/files/Analyser/havvindsnotat_translation_eng_final.pdf</t>
  </si>
  <si>
    <t>75% of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</si>
</sst>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50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customProperty" Target="../customProperty1.bin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2"/>
  <sheetViews>
    <sheetView tabSelected="1" topLeftCell="A135" workbookViewId="0">
      <selection activeCell="H163" sqref="H163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264</v>
      </c>
      <c r="I8" s="3" t="s">
        <v>14</v>
      </c>
      <c r="J8" s="3" t="s">
        <v>265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>
        <f>C80</f>
        <v>1.35</v>
      </c>
      <c r="D15" s="3">
        <f t="shared" ref="D15:G15" si="0">D80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43.5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x14ac:dyDescent="0.35">
      <c r="A56" s="3" t="s">
        <v>46</v>
      </c>
      <c r="B56" s="3" t="s">
        <v>77</v>
      </c>
      <c r="C56" s="3">
        <v>0.121</v>
      </c>
      <c r="D56" s="3">
        <f>Table1[[#This Row],[Value 2020]]+Table1[[#This Row],[Value 2030]]/2</f>
        <v>0.17049999999999998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C63" s="3">
        <v>0.01</v>
      </c>
      <c r="D63" s="3">
        <v>0.01</v>
      </c>
      <c r="E63" s="3">
        <v>0.01</v>
      </c>
      <c r="F63" s="3">
        <v>0.01</v>
      </c>
      <c r="G63" s="3">
        <v>0.01</v>
      </c>
      <c r="H63" s="3" t="s">
        <v>263</v>
      </c>
      <c r="I63" s="3" t="s">
        <v>14</v>
      </c>
      <c r="K63" s="8" t="s">
        <v>262</v>
      </c>
    </row>
    <row r="64" spans="1:11" x14ac:dyDescent="0.35">
      <c r="A64" s="3" t="s">
        <v>47</v>
      </c>
      <c r="B64" s="3" t="s">
        <v>78</v>
      </c>
      <c r="C64" s="3">
        <v>25</v>
      </c>
      <c r="I64" s="3" t="s">
        <v>14</v>
      </c>
    </row>
    <row r="65" spans="1:11" ht="29" x14ac:dyDescent="0.35">
      <c r="A65" s="3" t="s">
        <v>47</v>
      </c>
      <c r="B65" s="3" t="s">
        <v>24</v>
      </c>
      <c r="C65" s="9">
        <v>0.02</v>
      </c>
      <c r="D65" s="9">
        <v>0.02</v>
      </c>
      <c r="E65" s="9">
        <v>0.02</v>
      </c>
      <c r="F65" s="9">
        <v>0.02</v>
      </c>
      <c r="G65" s="9">
        <v>0.02</v>
      </c>
      <c r="H65" s="3" t="s">
        <v>260</v>
      </c>
      <c r="I65" s="3" t="s">
        <v>14</v>
      </c>
      <c r="K65" s="3" t="s">
        <v>261</v>
      </c>
    </row>
    <row r="66" spans="1:11" x14ac:dyDescent="0.35">
      <c r="A66" s="3" t="s">
        <v>47</v>
      </c>
      <c r="B66" s="3" t="s">
        <v>236</v>
      </c>
      <c r="C66" s="10">
        <v>9.5999999999999996E-6</v>
      </c>
      <c r="D66" s="10">
        <v>9.5999999999999996E-6</v>
      </c>
      <c r="E66" s="10">
        <v>9.5999999999999996E-6</v>
      </c>
      <c r="F66" s="10">
        <v>9.5999999999999996E-6</v>
      </c>
      <c r="G66" s="10">
        <v>9.5999999999999996E-6</v>
      </c>
      <c r="H66" s="3" t="s">
        <v>254</v>
      </c>
      <c r="I66" s="3" t="s">
        <v>14</v>
      </c>
      <c r="J66" s="3" t="s">
        <v>256</v>
      </c>
      <c r="K66" s="3" t="s">
        <v>255</v>
      </c>
    </row>
    <row r="67" spans="1:11" ht="29" x14ac:dyDescent="0.35">
      <c r="A67" s="3" t="s">
        <v>47</v>
      </c>
      <c r="B67" s="3" t="s">
        <v>252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258</v>
      </c>
      <c r="I67" s="3" t="s">
        <v>14</v>
      </c>
      <c r="J67" s="3" t="s">
        <v>259</v>
      </c>
      <c r="K67" s="3" t="s">
        <v>255</v>
      </c>
    </row>
    <row r="68" spans="1:11" ht="29" x14ac:dyDescent="0.35">
      <c r="A68" s="3" t="s">
        <v>47</v>
      </c>
      <c r="B68" t="s">
        <v>253</v>
      </c>
      <c r="C68" s="10">
        <v>1.6000000000000001E-4</v>
      </c>
      <c r="D68" s="10">
        <v>1.6000000000000001E-4</v>
      </c>
      <c r="E68" s="10">
        <v>1.6000000000000001E-4</v>
      </c>
      <c r="F68" s="10">
        <v>1.6000000000000001E-4</v>
      </c>
      <c r="G68" s="10">
        <v>1.6000000000000001E-4</v>
      </c>
      <c r="H68" s="3" t="s">
        <v>257</v>
      </c>
      <c r="I68" s="3" t="s">
        <v>14</v>
      </c>
      <c r="J68" s="3" t="s">
        <v>259</v>
      </c>
      <c r="K68" s="3" t="s">
        <v>255</v>
      </c>
    </row>
    <row r="69" spans="1:11" ht="43.5" x14ac:dyDescent="0.35">
      <c r="A69" s="3" t="s">
        <v>34</v>
      </c>
      <c r="B69" s="3" t="s">
        <v>11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98</v>
      </c>
      <c r="I69" s="3" t="s">
        <v>14</v>
      </c>
      <c r="J69" s="3" t="s">
        <v>44</v>
      </c>
    </row>
    <row r="70" spans="1:11" ht="58" x14ac:dyDescent="0.35">
      <c r="A70" s="3" t="s">
        <v>34</v>
      </c>
      <c r="B70" s="3" t="s">
        <v>11</v>
      </c>
      <c r="C70" s="3" t="s">
        <v>85</v>
      </c>
      <c r="D70" s="3" t="s">
        <v>85</v>
      </c>
      <c r="E70" s="3" t="s">
        <v>85</v>
      </c>
      <c r="F70" s="3" t="s">
        <v>85</v>
      </c>
      <c r="G70" s="3" t="s">
        <v>85</v>
      </c>
      <c r="H70" s="3" t="s">
        <v>93</v>
      </c>
      <c r="I70" s="3" t="s">
        <v>14</v>
      </c>
      <c r="J70" s="3" t="s">
        <v>45</v>
      </c>
    </row>
    <row r="71" spans="1:11" x14ac:dyDescent="0.35">
      <c r="A71" s="3" t="s">
        <v>34</v>
      </c>
      <c r="B71" s="3" t="s">
        <v>52</v>
      </c>
      <c r="C71" s="3">
        <v>1.4</v>
      </c>
      <c r="D71" s="3">
        <v>1.4</v>
      </c>
      <c r="E71" s="3">
        <v>1.4</v>
      </c>
      <c r="F71" s="3">
        <v>1.4</v>
      </c>
      <c r="G71" s="3">
        <v>1.4</v>
      </c>
      <c r="H71" s="3" t="s">
        <v>219</v>
      </c>
      <c r="I71" s="3" t="s">
        <v>14</v>
      </c>
      <c r="J71" s="3" t="s">
        <v>105</v>
      </c>
      <c r="K71" s="3" t="s">
        <v>94</v>
      </c>
    </row>
    <row r="72" spans="1:11" x14ac:dyDescent="0.35">
      <c r="A72" s="3" t="s">
        <v>34</v>
      </c>
      <c r="B72" s="3" t="s">
        <v>52</v>
      </c>
      <c r="C72" s="3">
        <v>6.4</v>
      </c>
      <c r="D72" s="3">
        <v>6.4</v>
      </c>
      <c r="E72" s="3">
        <v>6.4</v>
      </c>
      <c r="F72" s="3">
        <v>6.4</v>
      </c>
      <c r="G72" s="3">
        <v>6.4</v>
      </c>
      <c r="H72" s="3" t="s">
        <v>220</v>
      </c>
      <c r="I72" s="3" t="s">
        <v>14</v>
      </c>
      <c r="J72" s="3" t="s">
        <v>106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0.2</v>
      </c>
      <c r="D73" s="3">
        <v>0.2</v>
      </c>
      <c r="E73" s="3">
        <v>0.2</v>
      </c>
      <c r="F73" s="3">
        <v>0.2</v>
      </c>
      <c r="G73" s="3">
        <v>0.2</v>
      </c>
      <c r="H73" s="3" t="s">
        <v>221</v>
      </c>
      <c r="I73" s="3" t="s">
        <v>14</v>
      </c>
      <c r="J73" s="3" t="s">
        <v>104</v>
      </c>
      <c r="K73" s="3" t="s">
        <v>94</v>
      </c>
    </row>
    <row r="74" spans="1:11" x14ac:dyDescent="0.35">
      <c r="A74" s="3" t="s">
        <v>34</v>
      </c>
      <c r="B74" s="3" t="s">
        <v>52</v>
      </c>
      <c r="C74" s="3">
        <v>0.55000000000000004</v>
      </c>
      <c r="D74" s="3">
        <v>0.55000000000000004</v>
      </c>
      <c r="E74" s="3">
        <v>0.55000000000000004</v>
      </c>
      <c r="F74" s="3">
        <v>0.55000000000000004</v>
      </c>
      <c r="G74" s="3">
        <v>0.55000000000000004</v>
      </c>
      <c r="H74" s="3" t="s">
        <v>222</v>
      </c>
      <c r="I74" s="3" t="s">
        <v>14</v>
      </c>
      <c r="J74" s="3" t="s">
        <v>107</v>
      </c>
      <c r="K74" s="3" t="s">
        <v>94</v>
      </c>
    </row>
    <row r="75" spans="1:11" x14ac:dyDescent="0.35">
      <c r="A75" s="3" t="s">
        <v>34</v>
      </c>
      <c r="B75" s="3" t="s">
        <v>52</v>
      </c>
      <c r="C75" s="3">
        <v>0.1</v>
      </c>
      <c r="D75" s="3">
        <v>0.1</v>
      </c>
      <c r="E75" s="3">
        <v>0.1</v>
      </c>
      <c r="F75" s="3">
        <v>0.1</v>
      </c>
      <c r="G75" s="3">
        <v>0.1</v>
      </c>
      <c r="H75" s="3" t="s">
        <v>223</v>
      </c>
      <c r="I75" s="3" t="s">
        <v>14</v>
      </c>
      <c r="J75" s="3" t="s">
        <v>108</v>
      </c>
      <c r="K75" s="3" t="s">
        <v>94</v>
      </c>
    </row>
    <row r="76" spans="1:11" ht="29" x14ac:dyDescent="0.35">
      <c r="A76" s="3" t="s">
        <v>34</v>
      </c>
      <c r="B76" s="3" t="s">
        <v>52</v>
      </c>
      <c r="C76" s="3">
        <v>0.57999999999999996</v>
      </c>
      <c r="D76" s="3">
        <v>0.57999999999999996</v>
      </c>
      <c r="E76" s="3">
        <v>0.57999999999999996</v>
      </c>
      <c r="F76" s="3">
        <v>0.57999999999999996</v>
      </c>
      <c r="G76" s="3">
        <v>0.57999999999999996</v>
      </c>
      <c r="H76" s="3" t="s">
        <v>224</v>
      </c>
      <c r="I76" s="3" t="s">
        <v>14</v>
      </c>
      <c r="J76" s="3" t="s">
        <v>113</v>
      </c>
      <c r="K76" s="3" t="s">
        <v>94</v>
      </c>
    </row>
    <row r="77" spans="1:11" x14ac:dyDescent="0.35">
      <c r="A77" s="3" t="s">
        <v>34</v>
      </c>
      <c r="B77" s="3" t="s">
        <v>25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 t="s">
        <v>92</v>
      </c>
      <c r="I77" s="3" t="s">
        <v>14</v>
      </c>
      <c r="K77" s="3" t="s">
        <v>94</v>
      </c>
    </row>
    <row r="78" spans="1:11" x14ac:dyDescent="0.35">
      <c r="A78" s="3" t="s">
        <v>34</v>
      </c>
      <c r="B78" s="3" t="s">
        <v>24</v>
      </c>
      <c r="C78" s="3">
        <v>39</v>
      </c>
      <c r="D78" s="3">
        <v>39</v>
      </c>
      <c r="E78" s="3">
        <v>30</v>
      </c>
      <c r="F78" s="3">
        <v>30</v>
      </c>
      <c r="G78" s="3">
        <v>26</v>
      </c>
      <c r="H78" s="3" t="s">
        <v>114</v>
      </c>
      <c r="I78" s="3" t="s">
        <v>14</v>
      </c>
      <c r="J78" s="3" t="s">
        <v>81</v>
      </c>
      <c r="K78" s="3" t="s">
        <v>94</v>
      </c>
    </row>
    <row r="79" spans="1:11" ht="43.5" x14ac:dyDescent="0.35">
      <c r="A79" s="3" t="s">
        <v>34</v>
      </c>
      <c r="B79" s="3" t="s">
        <v>75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I79" s="3" t="s">
        <v>14</v>
      </c>
      <c r="J79" s="3" t="s">
        <v>76</v>
      </c>
    </row>
    <row r="80" spans="1:11" x14ac:dyDescent="0.35">
      <c r="A80" s="3" t="s">
        <v>34</v>
      </c>
      <c r="B80" s="3" t="s">
        <v>72</v>
      </c>
      <c r="C80" s="3">
        <v>1.35</v>
      </c>
      <c r="D80" s="3">
        <v>1.35</v>
      </c>
      <c r="E80" s="3">
        <v>1.0900000000000001</v>
      </c>
      <c r="F80" s="3">
        <v>0.96</v>
      </c>
      <c r="G80" s="3">
        <v>0.87</v>
      </c>
      <c r="H80" s="3" t="s">
        <v>95</v>
      </c>
      <c r="I80" s="3" t="s">
        <v>14</v>
      </c>
      <c r="K80" s="3" t="s">
        <v>94</v>
      </c>
    </row>
    <row r="81" spans="1:11" x14ac:dyDescent="0.35">
      <c r="A81" s="3" t="s">
        <v>34</v>
      </c>
      <c r="B81" s="3" t="s">
        <v>28</v>
      </c>
      <c r="C81" s="3">
        <v>30</v>
      </c>
      <c r="D81" s="3">
        <v>30</v>
      </c>
      <c r="E81" s="3">
        <v>30</v>
      </c>
      <c r="F81" s="3">
        <v>30</v>
      </c>
      <c r="G81" s="3">
        <v>30</v>
      </c>
      <c r="H81" s="3" t="s">
        <v>96</v>
      </c>
      <c r="I81" s="3" t="s">
        <v>14</v>
      </c>
      <c r="K81" s="3" t="s">
        <v>94</v>
      </c>
    </row>
    <row r="82" spans="1:11" x14ac:dyDescent="0.35">
      <c r="A82" s="3" t="s">
        <v>34</v>
      </c>
      <c r="B82" s="3" t="s">
        <v>83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x14ac:dyDescent="0.35">
      <c r="A83" s="3" t="s">
        <v>34</v>
      </c>
      <c r="B83" s="3" t="s">
        <v>84</v>
      </c>
      <c r="C83" s="3">
        <v>50</v>
      </c>
      <c r="D83" s="3">
        <v>50</v>
      </c>
      <c r="E83" s="3">
        <v>50</v>
      </c>
      <c r="F83" s="3">
        <v>50</v>
      </c>
      <c r="G83" s="3">
        <v>50</v>
      </c>
      <c r="H83" s="3" t="s">
        <v>99</v>
      </c>
      <c r="I83" s="3" t="s">
        <v>14</v>
      </c>
      <c r="K83" s="3" t="s">
        <v>100</v>
      </c>
    </row>
    <row r="84" spans="1:11" x14ac:dyDescent="0.35">
      <c r="A84" s="3" t="s">
        <v>34</v>
      </c>
      <c r="B84" s="3" t="s">
        <v>82</v>
      </c>
      <c r="C84" s="3" t="s">
        <v>101</v>
      </c>
      <c r="D84" s="3" t="s">
        <v>101</v>
      </c>
      <c r="E84" s="3" t="s">
        <v>101</v>
      </c>
      <c r="F84" s="3" t="s">
        <v>101</v>
      </c>
      <c r="G84" s="3" t="s">
        <v>101</v>
      </c>
      <c r="H84" s="3" t="s">
        <v>102</v>
      </c>
      <c r="I84" s="3" t="s">
        <v>21</v>
      </c>
      <c r="J84" s="3" t="s">
        <v>103</v>
      </c>
      <c r="K84" s="3" t="s">
        <v>94</v>
      </c>
    </row>
    <row r="85" spans="1:11" x14ac:dyDescent="0.35">
      <c r="A85" s="3" t="s">
        <v>34</v>
      </c>
      <c r="B85" s="3" t="s">
        <v>115</v>
      </c>
      <c r="I85" s="3" t="s">
        <v>14</v>
      </c>
      <c r="J85" s="3" t="s">
        <v>117</v>
      </c>
    </row>
    <row r="86" spans="1:11" x14ac:dyDescent="0.35">
      <c r="A86" s="3" t="s">
        <v>34</v>
      </c>
      <c r="B86" s="3" t="s">
        <v>116</v>
      </c>
      <c r="I86" s="3" t="s">
        <v>14</v>
      </c>
      <c r="J86" s="3" t="s">
        <v>118</v>
      </c>
    </row>
    <row r="87" spans="1:11" x14ac:dyDescent="0.35">
      <c r="A87" s="3" t="s">
        <v>34</v>
      </c>
      <c r="B87" s="3" t="s">
        <v>136</v>
      </c>
      <c r="C87" s="3">
        <v>3</v>
      </c>
      <c r="D87" s="3">
        <v>3</v>
      </c>
      <c r="E87" s="3">
        <v>3</v>
      </c>
      <c r="F87" s="3">
        <v>3</v>
      </c>
      <c r="G87" s="3">
        <v>3</v>
      </c>
      <c r="H87" s="3" t="s">
        <v>109</v>
      </c>
      <c r="J87" s="3" t="s">
        <v>110</v>
      </c>
      <c r="K87" s="3" t="s">
        <v>94</v>
      </c>
    </row>
    <row r="88" spans="1:11" x14ac:dyDescent="0.35">
      <c r="A88" s="3" t="s">
        <v>34</v>
      </c>
      <c r="C88" s="3">
        <v>19.899999999999999</v>
      </c>
      <c r="D88" s="3">
        <v>19.899999999999999</v>
      </c>
      <c r="E88" s="3">
        <v>19.899999999999999</v>
      </c>
      <c r="F88" s="3">
        <v>19.899999999999999</v>
      </c>
      <c r="G88" s="3">
        <v>19.899999999999999</v>
      </c>
      <c r="H88" s="3" t="s">
        <v>111</v>
      </c>
      <c r="J88" s="3" t="s">
        <v>112</v>
      </c>
      <c r="K88" s="3" t="s">
        <v>94</v>
      </c>
    </row>
    <row r="89" spans="1:11" ht="29" x14ac:dyDescent="0.35">
      <c r="A89" s="3" t="s">
        <v>183</v>
      </c>
      <c r="B89" s="3" t="s">
        <v>52</v>
      </c>
      <c r="C89" s="3" t="s">
        <v>184</v>
      </c>
      <c r="E89" s="3" t="s">
        <v>184</v>
      </c>
      <c r="G89" s="3" t="s">
        <v>184</v>
      </c>
      <c r="H89" s="3" t="s">
        <v>185</v>
      </c>
      <c r="I89" s="3" t="s">
        <v>14</v>
      </c>
      <c r="K89" s="3" t="s">
        <v>215</v>
      </c>
    </row>
    <row r="90" spans="1:11" ht="29" x14ac:dyDescent="0.35">
      <c r="A90" s="3" t="s">
        <v>183</v>
      </c>
      <c r="B90" s="3" t="s">
        <v>74</v>
      </c>
      <c r="C90" s="3">
        <v>50</v>
      </c>
      <c r="E90" s="3">
        <v>50</v>
      </c>
      <c r="G90" s="3">
        <v>50</v>
      </c>
      <c r="H90" s="3" t="s">
        <v>186</v>
      </c>
      <c r="I90" s="3" t="s">
        <v>14</v>
      </c>
      <c r="K90" s="3" t="s">
        <v>215</v>
      </c>
    </row>
    <row r="91" spans="1:11" ht="29" x14ac:dyDescent="0.35">
      <c r="A91" s="3" t="s">
        <v>183</v>
      </c>
      <c r="B91" s="3" t="s">
        <v>73</v>
      </c>
      <c r="C91" s="3">
        <v>10.7</v>
      </c>
      <c r="E91" s="3">
        <v>10.199999999999999</v>
      </c>
      <c r="G91" s="3">
        <v>9.8000000000000007</v>
      </c>
      <c r="H91" s="3" t="s">
        <v>147</v>
      </c>
      <c r="I91" s="3" t="s">
        <v>14</v>
      </c>
      <c r="J91" s="3" t="s">
        <v>187</v>
      </c>
      <c r="K91" s="3" t="s">
        <v>215</v>
      </c>
    </row>
    <row r="92" spans="1:11" ht="29" x14ac:dyDescent="0.35">
      <c r="A92" s="3" t="s">
        <v>183</v>
      </c>
      <c r="B92" s="3" t="s">
        <v>73</v>
      </c>
      <c r="C92" s="3">
        <v>7.1</v>
      </c>
      <c r="E92" s="3">
        <v>6.8</v>
      </c>
      <c r="G92" s="3">
        <v>6.5</v>
      </c>
      <c r="H92" s="3" t="s">
        <v>147</v>
      </c>
      <c r="I92" s="3" t="s">
        <v>14</v>
      </c>
      <c r="J92" s="3" t="s">
        <v>188</v>
      </c>
      <c r="K92" s="3" t="s">
        <v>215</v>
      </c>
    </row>
    <row r="93" spans="1:11" ht="29" x14ac:dyDescent="0.35">
      <c r="A93" s="3" t="s">
        <v>183</v>
      </c>
      <c r="B93" s="3" t="s">
        <v>73</v>
      </c>
      <c r="C93" s="3">
        <v>3</v>
      </c>
      <c r="E93" s="3">
        <v>2.9</v>
      </c>
      <c r="G93" s="3">
        <v>2.7</v>
      </c>
      <c r="H93" s="3" t="s">
        <v>147</v>
      </c>
      <c r="I93" s="3" t="s">
        <v>14</v>
      </c>
      <c r="J93" s="3" t="s">
        <v>189</v>
      </c>
      <c r="K93" s="3" t="s">
        <v>215</v>
      </c>
    </row>
    <row r="94" spans="1:11" ht="29" x14ac:dyDescent="0.35">
      <c r="A94" s="3" t="s">
        <v>183</v>
      </c>
      <c r="B94" s="3" t="s">
        <v>73</v>
      </c>
      <c r="C94" s="3">
        <v>1.4</v>
      </c>
      <c r="E94" s="3">
        <v>1.3</v>
      </c>
      <c r="G94" s="3">
        <v>1.3</v>
      </c>
      <c r="H94" s="3" t="s">
        <v>147</v>
      </c>
      <c r="I94" s="3" t="s">
        <v>14</v>
      </c>
      <c r="J94" s="3" t="s">
        <v>190</v>
      </c>
      <c r="K94" s="3" t="s">
        <v>215</v>
      </c>
    </row>
    <row r="95" spans="1:11" ht="29" x14ac:dyDescent="0.35">
      <c r="A95" s="3" t="s">
        <v>183</v>
      </c>
      <c r="B95" s="3" t="s">
        <v>73</v>
      </c>
      <c r="C95" s="3">
        <v>0.7</v>
      </c>
      <c r="E95" s="3">
        <v>0.7</v>
      </c>
      <c r="G95" s="3">
        <v>0.7</v>
      </c>
      <c r="H95" s="3" t="s">
        <v>147</v>
      </c>
      <c r="I95" s="3" t="s">
        <v>14</v>
      </c>
      <c r="J95" s="3" t="s">
        <v>191</v>
      </c>
      <c r="K95" s="3" t="s">
        <v>215</v>
      </c>
    </row>
    <row r="96" spans="1:11" ht="29" x14ac:dyDescent="0.35">
      <c r="A96" s="3" t="s">
        <v>183</v>
      </c>
      <c r="B96" s="3" t="s">
        <v>73</v>
      </c>
      <c r="C96" s="3">
        <v>0.4</v>
      </c>
      <c r="E96" s="3">
        <v>0.4</v>
      </c>
      <c r="G96" s="3">
        <v>0.4</v>
      </c>
      <c r="H96" s="3" t="s">
        <v>147</v>
      </c>
      <c r="I96" s="3" t="s">
        <v>14</v>
      </c>
      <c r="J96" s="3" t="s">
        <v>148</v>
      </c>
      <c r="K96" s="3" t="s">
        <v>215</v>
      </c>
    </row>
    <row r="97" spans="1:11" ht="29" x14ac:dyDescent="0.35">
      <c r="A97" s="3" t="s">
        <v>183</v>
      </c>
      <c r="B97" s="3" t="s">
        <v>73</v>
      </c>
      <c r="C97" s="3">
        <v>0.3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192</v>
      </c>
      <c r="K97" s="3" t="s">
        <v>215</v>
      </c>
    </row>
    <row r="98" spans="1:11" ht="29" x14ac:dyDescent="0.35">
      <c r="A98" s="3" t="s">
        <v>183</v>
      </c>
      <c r="B98" s="3" t="s">
        <v>73</v>
      </c>
      <c r="C98" s="3">
        <v>0.2</v>
      </c>
      <c r="E98" s="3">
        <v>0.2</v>
      </c>
      <c r="G98" s="3">
        <v>0.2</v>
      </c>
      <c r="H98" s="3" t="s">
        <v>147</v>
      </c>
      <c r="I98" s="3" t="s">
        <v>14</v>
      </c>
      <c r="J98" s="3" t="s">
        <v>193</v>
      </c>
      <c r="K98" s="3" t="s">
        <v>215</v>
      </c>
    </row>
    <row r="99" spans="1:11" ht="29" x14ac:dyDescent="0.35">
      <c r="A99" s="3" t="s">
        <v>183</v>
      </c>
      <c r="B99" s="3" t="s">
        <v>24</v>
      </c>
      <c r="C99" s="3">
        <v>106</v>
      </c>
      <c r="E99" s="3">
        <v>106</v>
      </c>
      <c r="G99" s="3">
        <v>106</v>
      </c>
      <c r="H99" s="3" t="s">
        <v>194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25</v>
      </c>
      <c r="C100" s="3">
        <v>0</v>
      </c>
      <c r="E100" s="3">
        <v>0</v>
      </c>
      <c r="G100" s="3">
        <v>0</v>
      </c>
      <c r="H100" s="3" t="s">
        <v>195</v>
      </c>
      <c r="I100" s="3" t="s">
        <v>14</v>
      </c>
      <c r="K100" s="3" t="s">
        <v>215</v>
      </c>
    </row>
    <row r="101" spans="1:11" x14ac:dyDescent="0.35">
      <c r="A101" s="3" t="s">
        <v>79</v>
      </c>
      <c r="B101" s="3" t="s">
        <v>136</v>
      </c>
      <c r="C101" s="3">
        <v>3</v>
      </c>
      <c r="E101" s="3">
        <v>2</v>
      </c>
      <c r="F101" s="3">
        <v>1.5</v>
      </c>
      <c r="G101" s="3">
        <v>1</v>
      </c>
      <c r="H101" s="3" t="s">
        <v>240</v>
      </c>
      <c r="I101" s="3" t="s">
        <v>14</v>
      </c>
      <c r="K101" s="3" t="s">
        <v>239</v>
      </c>
    </row>
    <row r="102" spans="1:11" x14ac:dyDescent="0.35">
      <c r="A102" s="3" t="s">
        <v>79</v>
      </c>
      <c r="B102" s="3" t="s">
        <v>50</v>
      </c>
      <c r="I102" s="3" t="s">
        <v>14</v>
      </c>
      <c r="J102" s="3" t="s">
        <v>55</v>
      </c>
    </row>
    <row r="103" spans="1:11" ht="29" x14ac:dyDescent="0.35">
      <c r="A103" s="3" t="s">
        <v>79</v>
      </c>
      <c r="B103" s="3" t="s">
        <v>52</v>
      </c>
      <c r="C103" s="3" t="s">
        <v>150</v>
      </c>
      <c r="E103" s="3" t="s">
        <v>157</v>
      </c>
      <c r="G103" s="3" t="s">
        <v>164</v>
      </c>
      <c r="H103" s="3" t="s">
        <v>149</v>
      </c>
      <c r="I103" s="3" t="s">
        <v>14</v>
      </c>
      <c r="J103" s="3" t="s">
        <v>169</v>
      </c>
      <c r="K103" s="3" t="s">
        <v>215</v>
      </c>
    </row>
    <row r="104" spans="1:11" ht="29" x14ac:dyDescent="0.35">
      <c r="A104" s="3" t="s">
        <v>79</v>
      </c>
      <c r="B104" s="3" t="s">
        <v>52</v>
      </c>
      <c r="C104" s="3" t="s">
        <v>151</v>
      </c>
      <c r="E104" s="3" t="s">
        <v>158</v>
      </c>
      <c r="G104" s="3" t="s">
        <v>165</v>
      </c>
      <c r="H104" s="3" t="s">
        <v>149</v>
      </c>
      <c r="I104" s="3" t="s">
        <v>14</v>
      </c>
      <c r="J104" s="3" t="s">
        <v>170</v>
      </c>
      <c r="K104" s="3" t="s">
        <v>215</v>
      </c>
    </row>
    <row r="105" spans="1:11" ht="29" x14ac:dyDescent="0.35">
      <c r="A105" s="3" t="s">
        <v>79</v>
      </c>
      <c r="B105" s="3" t="s">
        <v>52</v>
      </c>
      <c r="C105" s="3" t="s">
        <v>153</v>
      </c>
      <c r="E105" s="3" t="s">
        <v>159</v>
      </c>
      <c r="G105" s="3" t="s">
        <v>166</v>
      </c>
      <c r="H105" s="3" t="s">
        <v>149</v>
      </c>
      <c r="I105" s="3" t="s">
        <v>14</v>
      </c>
      <c r="J105" s="3" t="s">
        <v>171</v>
      </c>
      <c r="K105" s="3" t="s">
        <v>215</v>
      </c>
    </row>
    <row r="106" spans="1:11" ht="29" x14ac:dyDescent="0.35">
      <c r="A106" s="3" t="s">
        <v>79</v>
      </c>
      <c r="B106" s="3" t="s">
        <v>52</v>
      </c>
      <c r="C106" s="3" t="s">
        <v>152</v>
      </c>
      <c r="E106" s="3" t="s">
        <v>160</v>
      </c>
      <c r="G106" s="3" t="s">
        <v>167</v>
      </c>
      <c r="H106" s="3" t="s">
        <v>149</v>
      </c>
      <c r="I106" s="3" t="s">
        <v>14</v>
      </c>
      <c r="J106" s="3" t="s">
        <v>172</v>
      </c>
      <c r="K106" s="3" t="s">
        <v>215</v>
      </c>
    </row>
    <row r="107" spans="1:11" ht="29" x14ac:dyDescent="0.35">
      <c r="A107" s="3" t="s">
        <v>79</v>
      </c>
      <c r="B107" s="3" t="s">
        <v>52</v>
      </c>
      <c r="C107" s="3" t="s">
        <v>154</v>
      </c>
      <c r="E107" s="3" t="s">
        <v>161</v>
      </c>
      <c r="G107" s="3" t="s">
        <v>168</v>
      </c>
      <c r="H107" s="3" t="s">
        <v>149</v>
      </c>
      <c r="I107" s="3" t="s">
        <v>14</v>
      </c>
      <c r="J107" s="3" t="s">
        <v>173</v>
      </c>
      <c r="K107" s="3" t="s">
        <v>215</v>
      </c>
    </row>
    <row r="108" spans="1:11" ht="29" x14ac:dyDescent="0.35">
      <c r="A108" s="3" t="s">
        <v>79</v>
      </c>
      <c r="B108" s="3" t="s">
        <v>52</v>
      </c>
      <c r="C108" s="3" t="s">
        <v>155</v>
      </c>
      <c r="E108" s="3" t="s">
        <v>162</v>
      </c>
      <c r="G108" s="3" t="s">
        <v>144</v>
      </c>
      <c r="H108" s="3" t="s">
        <v>149</v>
      </c>
      <c r="I108" s="3" t="s">
        <v>14</v>
      </c>
      <c r="J108" s="3" t="s">
        <v>174</v>
      </c>
      <c r="K108" s="3" t="s">
        <v>215</v>
      </c>
    </row>
    <row r="109" spans="1:11" ht="29" x14ac:dyDescent="0.35">
      <c r="A109" s="3" t="s">
        <v>79</v>
      </c>
      <c r="B109" s="3" t="s">
        <v>52</v>
      </c>
      <c r="C109" s="3" t="s">
        <v>156</v>
      </c>
      <c r="E109" s="3" t="s">
        <v>163</v>
      </c>
      <c r="G109" s="3">
        <v>1.3</v>
      </c>
      <c r="H109" s="3" t="s">
        <v>149</v>
      </c>
      <c r="I109" s="3" t="s">
        <v>14</v>
      </c>
      <c r="J109" s="3" t="s">
        <v>175</v>
      </c>
      <c r="K109" s="3" t="s">
        <v>215</v>
      </c>
    </row>
    <row r="110" spans="1:11" ht="29" x14ac:dyDescent="0.35">
      <c r="A110" s="3" t="s">
        <v>79</v>
      </c>
      <c r="B110" s="3" t="s">
        <v>73</v>
      </c>
      <c r="C110" s="3" t="s">
        <v>139</v>
      </c>
      <c r="E110" s="3" t="s">
        <v>143</v>
      </c>
      <c r="G110" s="3" t="s">
        <v>145</v>
      </c>
      <c r="H110" s="3" t="s">
        <v>147</v>
      </c>
      <c r="I110" s="3" t="s">
        <v>14</v>
      </c>
      <c r="J110" s="3" t="s">
        <v>176</v>
      </c>
      <c r="K110" s="3" t="s">
        <v>215</v>
      </c>
    </row>
    <row r="111" spans="1:11" ht="29" x14ac:dyDescent="0.35">
      <c r="A111" s="3" t="s">
        <v>79</v>
      </c>
      <c r="B111" s="3" t="s">
        <v>73</v>
      </c>
      <c r="C111" s="3" t="s">
        <v>140</v>
      </c>
      <c r="E111" s="3" t="s">
        <v>144</v>
      </c>
      <c r="G111" s="3" t="s">
        <v>146</v>
      </c>
      <c r="H111" s="3" t="s">
        <v>147</v>
      </c>
      <c r="I111" s="3" t="s">
        <v>14</v>
      </c>
      <c r="J111" s="3" t="s">
        <v>170</v>
      </c>
      <c r="K111" s="3" t="s">
        <v>215</v>
      </c>
    </row>
    <row r="112" spans="1:11" ht="29" x14ac:dyDescent="0.35">
      <c r="A112" s="3" t="s">
        <v>79</v>
      </c>
      <c r="B112" s="3" t="s">
        <v>73</v>
      </c>
      <c r="C112" s="3" t="s">
        <v>141</v>
      </c>
      <c r="E112" s="3" t="s">
        <v>141</v>
      </c>
      <c r="G112" s="3">
        <v>1.1000000000000001</v>
      </c>
      <c r="H112" s="3" t="s">
        <v>147</v>
      </c>
      <c r="I112" s="3" t="s">
        <v>14</v>
      </c>
      <c r="J112" s="3" t="s">
        <v>171</v>
      </c>
      <c r="K112" s="3" t="s">
        <v>215</v>
      </c>
    </row>
    <row r="113" spans="1:11" ht="29" x14ac:dyDescent="0.35">
      <c r="A113" s="3" t="s">
        <v>79</v>
      </c>
      <c r="B113" s="3" t="s">
        <v>73</v>
      </c>
      <c r="C113" s="3" t="s">
        <v>142</v>
      </c>
      <c r="E113" s="3">
        <v>0.7</v>
      </c>
      <c r="G113" s="3">
        <v>0.7</v>
      </c>
      <c r="H113" s="3" t="s">
        <v>147</v>
      </c>
      <c r="I113" s="3" t="s">
        <v>14</v>
      </c>
      <c r="J113" s="3" t="s">
        <v>177</v>
      </c>
      <c r="K113" s="3" t="s">
        <v>215</v>
      </c>
    </row>
    <row r="114" spans="1:11" ht="29" x14ac:dyDescent="0.35">
      <c r="A114" s="3" t="s">
        <v>79</v>
      </c>
      <c r="B114" s="3" t="s">
        <v>73</v>
      </c>
      <c r="C114" s="3">
        <v>0.4</v>
      </c>
      <c r="E114" s="3">
        <v>0.4</v>
      </c>
      <c r="G114" s="3">
        <v>0.4</v>
      </c>
      <c r="H114" s="3" t="s">
        <v>147</v>
      </c>
      <c r="I114" s="3" t="s">
        <v>14</v>
      </c>
      <c r="J114" s="3" t="s">
        <v>178</v>
      </c>
      <c r="K114" s="3" t="s">
        <v>215</v>
      </c>
    </row>
    <row r="115" spans="1:11" ht="29" x14ac:dyDescent="0.35">
      <c r="A115" s="3" t="s">
        <v>79</v>
      </c>
      <c r="B115" s="3" t="s">
        <v>73</v>
      </c>
      <c r="C115" s="3">
        <v>0.2</v>
      </c>
      <c r="E115" s="3">
        <v>0.2</v>
      </c>
      <c r="G115" s="3">
        <v>0.2</v>
      </c>
      <c r="H115" s="3" t="s">
        <v>147</v>
      </c>
      <c r="I115" s="3" t="s">
        <v>14</v>
      </c>
      <c r="J115" s="3" t="s">
        <v>179</v>
      </c>
      <c r="K115" s="3" t="s">
        <v>215</v>
      </c>
    </row>
    <row r="116" spans="1:11" ht="29" x14ac:dyDescent="0.35">
      <c r="A116" s="3" t="s">
        <v>79</v>
      </c>
      <c r="B116" s="3" t="s">
        <v>74</v>
      </c>
      <c r="C116" s="3">
        <v>50</v>
      </c>
      <c r="E116" s="3">
        <v>50</v>
      </c>
      <c r="G116" s="3">
        <v>50</v>
      </c>
      <c r="H116" s="3" t="s">
        <v>96</v>
      </c>
      <c r="I116" s="3" t="s">
        <v>14</v>
      </c>
      <c r="K116" s="3" t="s">
        <v>215</v>
      </c>
    </row>
    <row r="117" spans="1:11" ht="29" x14ac:dyDescent="0.35">
      <c r="A117" s="3" t="s">
        <v>79</v>
      </c>
      <c r="B117" s="3" t="s">
        <v>24</v>
      </c>
      <c r="C117" s="3">
        <v>0.5</v>
      </c>
      <c r="E117" s="3">
        <v>0.27</v>
      </c>
      <c r="G117" s="3">
        <v>0.2</v>
      </c>
      <c r="H117" s="3" t="s">
        <v>180</v>
      </c>
      <c r="I117" s="3" t="s">
        <v>14</v>
      </c>
      <c r="J117" s="3" t="s">
        <v>181</v>
      </c>
      <c r="K117" s="3" t="s">
        <v>215</v>
      </c>
    </row>
    <row r="118" spans="1:11" ht="29" x14ac:dyDescent="0.35">
      <c r="A118" s="3" t="s">
        <v>79</v>
      </c>
      <c r="B118" s="3" t="s">
        <v>25</v>
      </c>
      <c r="C118" s="3">
        <v>0</v>
      </c>
      <c r="E118" s="3">
        <v>0</v>
      </c>
      <c r="G118" s="3">
        <v>0</v>
      </c>
      <c r="H118" s="3" t="s">
        <v>196</v>
      </c>
      <c r="I118" s="3" t="s">
        <v>14</v>
      </c>
      <c r="K118" s="3" t="s">
        <v>215</v>
      </c>
    </row>
    <row r="119" spans="1:11" x14ac:dyDescent="0.35">
      <c r="A119" s="3" t="s">
        <v>79</v>
      </c>
      <c r="B119" s="3" t="s">
        <v>237</v>
      </c>
      <c r="C119" s="9">
        <v>0.88</v>
      </c>
      <c r="E119" s="9">
        <v>0.89</v>
      </c>
      <c r="F119" s="9">
        <v>0.9</v>
      </c>
      <c r="G119" s="9">
        <v>0.9</v>
      </c>
      <c r="H119" s="3" t="s">
        <v>225</v>
      </c>
      <c r="I119" s="3" t="s">
        <v>14</v>
      </c>
      <c r="J119" s="3" t="s">
        <v>238</v>
      </c>
      <c r="K119" s="8" t="s">
        <v>239</v>
      </c>
    </row>
    <row r="120" spans="1:11" x14ac:dyDescent="0.35">
      <c r="A120" s="3" t="s">
        <v>80</v>
      </c>
      <c r="B120" s="3" t="s">
        <v>237</v>
      </c>
      <c r="C120" s="9"/>
      <c r="E120" s="9"/>
      <c r="F120" s="9"/>
      <c r="G120" s="9"/>
      <c r="K120" s="8"/>
    </row>
    <row r="121" spans="1:11" x14ac:dyDescent="0.35">
      <c r="A121" s="3" t="s">
        <v>80</v>
      </c>
      <c r="B121" s="3" t="s">
        <v>73</v>
      </c>
      <c r="I121" s="3" t="s">
        <v>14</v>
      </c>
    </row>
    <row r="122" spans="1:11" x14ac:dyDescent="0.35">
      <c r="A122" s="3" t="s">
        <v>80</v>
      </c>
      <c r="B122" s="3" t="s">
        <v>74</v>
      </c>
      <c r="I122" s="3" t="s">
        <v>14</v>
      </c>
    </row>
    <row r="123" spans="1:11" ht="29" x14ac:dyDescent="0.35">
      <c r="A123" s="3" t="s">
        <v>36</v>
      </c>
      <c r="B123" s="3" t="s">
        <v>73</v>
      </c>
      <c r="C123" s="5" t="s">
        <v>198</v>
      </c>
      <c r="E123" s="5" t="s">
        <v>198</v>
      </c>
      <c r="G123" s="5" t="s">
        <v>198</v>
      </c>
      <c r="H123" s="3" t="s">
        <v>197</v>
      </c>
      <c r="I123" s="3" t="s">
        <v>14</v>
      </c>
      <c r="J123" s="3" t="s">
        <v>202</v>
      </c>
      <c r="K123" s="3" t="s">
        <v>215</v>
      </c>
    </row>
    <row r="124" spans="1:11" ht="29" x14ac:dyDescent="0.35">
      <c r="A124" s="3" t="s">
        <v>36</v>
      </c>
      <c r="B124" s="3" t="s">
        <v>73</v>
      </c>
      <c r="C124" s="5" t="s">
        <v>199</v>
      </c>
      <c r="E124" s="5" t="s">
        <v>199</v>
      </c>
      <c r="G124" s="5" t="s">
        <v>199</v>
      </c>
      <c r="H124" s="3" t="s">
        <v>197</v>
      </c>
      <c r="I124" s="3" t="s">
        <v>14</v>
      </c>
      <c r="J124" s="3" t="s">
        <v>203</v>
      </c>
      <c r="K124" s="3" t="s">
        <v>215</v>
      </c>
    </row>
    <row r="125" spans="1:11" ht="29" x14ac:dyDescent="0.35">
      <c r="A125" s="3" t="s">
        <v>36</v>
      </c>
      <c r="B125" s="3" t="s">
        <v>73</v>
      </c>
      <c r="C125" s="5" t="s">
        <v>200</v>
      </c>
      <c r="E125" s="5" t="s">
        <v>200</v>
      </c>
      <c r="G125" s="5" t="s">
        <v>200</v>
      </c>
      <c r="H125" s="3" t="s">
        <v>197</v>
      </c>
      <c r="I125" s="3" t="s">
        <v>14</v>
      </c>
      <c r="J125" s="3" t="s">
        <v>204</v>
      </c>
      <c r="K125" s="3" t="s">
        <v>215</v>
      </c>
    </row>
    <row r="126" spans="1:11" ht="29" x14ac:dyDescent="0.35">
      <c r="A126" s="3" t="s">
        <v>36</v>
      </c>
      <c r="B126" s="3" t="s">
        <v>73</v>
      </c>
      <c r="C126" s="5" t="s">
        <v>201</v>
      </c>
      <c r="E126" s="5" t="s">
        <v>201</v>
      </c>
      <c r="G126" s="5" t="s">
        <v>201</v>
      </c>
      <c r="H126" s="3" t="s">
        <v>197</v>
      </c>
      <c r="I126" s="3" t="s">
        <v>14</v>
      </c>
      <c r="J126" s="3" t="s">
        <v>205</v>
      </c>
      <c r="K126" s="3" t="s">
        <v>215</v>
      </c>
    </row>
    <row r="127" spans="1:11" x14ac:dyDescent="0.35">
      <c r="A127" s="3" t="s">
        <v>36</v>
      </c>
      <c r="B127" s="3" t="s">
        <v>74</v>
      </c>
      <c r="C127" s="3">
        <v>40</v>
      </c>
      <c r="E127" s="3">
        <v>40</v>
      </c>
      <c r="G127" s="3">
        <v>40</v>
      </c>
      <c r="H127" s="3" t="s">
        <v>186</v>
      </c>
      <c r="I127" s="3" t="s">
        <v>14</v>
      </c>
    </row>
    <row r="128" spans="1:11" x14ac:dyDescent="0.35">
      <c r="A128" s="3" t="s">
        <v>36</v>
      </c>
      <c r="B128" s="3" t="s">
        <v>24</v>
      </c>
      <c r="C128" s="3">
        <v>3398</v>
      </c>
      <c r="E128" s="3">
        <v>3562</v>
      </c>
      <c r="G128" s="3">
        <v>3735</v>
      </c>
      <c r="H128" s="3" t="s">
        <v>195</v>
      </c>
      <c r="I128" s="3" t="s">
        <v>14</v>
      </c>
    </row>
    <row r="129" spans="1:11" x14ac:dyDescent="0.35">
      <c r="A129" s="3" t="s">
        <v>36</v>
      </c>
      <c r="B129" s="3" t="s">
        <v>50</v>
      </c>
      <c r="I129" s="3" t="s">
        <v>14</v>
      </c>
      <c r="J129" s="3" t="s">
        <v>48</v>
      </c>
    </row>
    <row r="130" spans="1:11" x14ac:dyDescent="0.35">
      <c r="A130" s="3" t="s">
        <v>36</v>
      </c>
      <c r="B130" s="3" t="s">
        <v>52</v>
      </c>
      <c r="C130" s="3" t="s">
        <v>208</v>
      </c>
      <c r="E130" s="3" t="s">
        <v>208</v>
      </c>
      <c r="G130" s="3" t="s">
        <v>208</v>
      </c>
      <c r="H130" s="3" t="s">
        <v>206</v>
      </c>
      <c r="I130" s="3" t="s">
        <v>14</v>
      </c>
      <c r="J130" s="3" t="s">
        <v>207</v>
      </c>
    </row>
    <row r="131" spans="1:11" x14ac:dyDescent="0.35">
      <c r="A131" s="3" t="s">
        <v>36</v>
      </c>
      <c r="B131" s="3" t="s">
        <v>41</v>
      </c>
      <c r="I131" s="3" t="s">
        <v>16</v>
      </c>
      <c r="J131" s="3" t="s">
        <v>59</v>
      </c>
      <c r="K131" s="4" t="s">
        <v>60</v>
      </c>
    </row>
    <row r="132" spans="1:11" ht="43.5" x14ac:dyDescent="0.35">
      <c r="A132" s="3" t="s">
        <v>31</v>
      </c>
      <c r="B132" s="3" t="s">
        <v>11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98</v>
      </c>
      <c r="I132" s="3" t="s">
        <v>14</v>
      </c>
    </row>
    <row r="133" spans="1:11" ht="43.5" x14ac:dyDescent="0.35">
      <c r="A133" s="3" t="s">
        <v>31</v>
      </c>
      <c r="B133" s="3" t="s">
        <v>27</v>
      </c>
      <c r="C133" s="3" t="s">
        <v>97</v>
      </c>
      <c r="D133" s="3" t="s">
        <v>97</v>
      </c>
      <c r="E133" s="3" t="s">
        <v>97</v>
      </c>
      <c r="F133" s="3" t="s">
        <v>97</v>
      </c>
      <c r="G133" s="3" t="s">
        <v>97</v>
      </c>
      <c r="H133" s="3" t="s">
        <v>225</v>
      </c>
      <c r="I133" s="3" t="s">
        <v>16</v>
      </c>
      <c r="J133" s="3" t="s">
        <v>57</v>
      </c>
      <c r="K133" s="4" t="s">
        <v>58</v>
      </c>
    </row>
    <row r="134" spans="1:11" x14ac:dyDescent="0.35">
      <c r="A134" s="3" t="s">
        <v>31</v>
      </c>
      <c r="B134" s="3" t="s">
        <v>136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 t="s">
        <v>109</v>
      </c>
      <c r="I134" s="3" t="s">
        <v>14</v>
      </c>
      <c r="K134" s="3" t="s">
        <v>228</v>
      </c>
    </row>
    <row r="135" spans="1:11" ht="43.5" x14ac:dyDescent="0.35">
      <c r="A135" s="3" t="s">
        <v>31</v>
      </c>
      <c r="B135" s="3" t="s">
        <v>75</v>
      </c>
      <c r="C135" s="3" t="s">
        <v>97</v>
      </c>
      <c r="D135" s="3" t="s">
        <v>97</v>
      </c>
      <c r="E135" s="3" t="s">
        <v>97</v>
      </c>
      <c r="F135" s="3" t="s">
        <v>97</v>
      </c>
      <c r="G135" s="3" t="s">
        <v>97</v>
      </c>
      <c r="I135" s="3" t="s">
        <v>14</v>
      </c>
      <c r="J135" s="3" t="s">
        <v>76</v>
      </c>
    </row>
    <row r="136" spans="1:11" x14ac:dyDescent="0.35">
      <c r="A136" s="3" t="s">
        <v>31</v>
      </c>
      <c r="B136" s="3" t="s">
        <v>72</v>
      </c>
      <c r="C136" s="3">
        <v>0.56000000000000005</v>
      </c>
      <c r="D136" s="3">
        <v>0.56000000000000005</v>
      </c>
      <c r="E136" s="3">
        <v>0.38</v>
      </c>
      <c r="F136" s="3">
        <v>0.32</v>
      </c>
      <c r="G136" s="3">
        <v>0.28999999999999998</v>
      </c>
      <c r="H136" s="3" t="s">
        <v>226</v>
      </c>
      <c r="I136" s="3" t="s">
        <v>14</v>
      </c>
      <c r="K136" s="3" t="s">
        <v>228</v>
      </c>
    </row>
    <row r="137" spans="1:11" x14ac:dyDescent="0.35">
      <c r="A137" s="3" t="s">
        <v>31</v>
      </c>
      <c r="B137" s="3" t="s">
        <v>28</v>
      </c>
      <c r="C137" s="3">
        <v>35</v>
      </c>
      <c r="D137" s="3">
        <v>35</v>
      </c>
      <c r="E137" s="3">
        <v>40</v>
      </c>
      <c r="F137" s="3">
        <v>40</v>
      </c>
      <c r="G137" s="3">
        <v>40</v>
      </c>
      <c r="H137" s="3" t="s">
        <v>96</v>
      </c>
      <c r="I137" s="3" t="s">
        <v>14</v>
      </c>
      <c r="K137" s="3" t="s">
        <v>228</v>
      </c>
    </row>
    <row r="138" spans="1:11" x14ac:dyDescent="0.35">
      <c r="A138" s="3" t="s">
        <v>31</v>
      </c>
      <c r="B138" s="3" t="s">
        <v>24</v>
      </c>
      <c r="C138" s="3">
        <v>11300</v>
      </c>
      <c r="D138" s="3">
        <v>11300</v>
      </c>
      <c r="E138" s="3">
        <v>9500</v>
      </c>
      <c r="F138" s="3">
        <v>8100</v>
      </c>
      <c r="G138" s="3">
        <v>7400</v>
      </c>
      <c r="H138" s="3" t="s">
        <v>227</v>
      </c>
      <c r="I138" s="3" t="s">
        <v>14</v>
      </c>
      <c r="K138" s="3" t="s">
        <v>228</v>
      </c>
    </row>
    <row r="139" spans="1:11" x14ac:dyDescent="0.35">
      <c r="A139" s="3" t="s">
        <v>37</v>
      </c>
      <c r="B139" s="3" t="s">
        <v>12</v>
      </c>
      <c r="I139" s="3" t="s">
        <v>14</v>
      </c>
    </row>
    <row r="140" spans="1:11" x14ac:dyDescent="0.35">
      <c r="A140" s="3" t="s">
        <v>35</v>
      </c>
      <c r="B140" s="3" t="s">
        <v>50</v>
      </c>
      <c r="I140" s="3" t="s">
        <v>14</v>
      </c>
      <c r="J140" s="3" t="s">
        <v>51</v>
      </c>
    </row>
    <row r="141" spans="1:11" x14ac:dyDescent="0.35">
      <c r="A141" s="3" t="s">
        <v>35</v>
      </c>
      <c r="B141" s="3" t="s">
        <v>43</v>
      </c>
      <c r="I141" s="3" t="s">
        <v>16</v>
      </c>
    </row>
    <row r="142" spans="1:11" x14ac:dyDescent="0.35">
      <c r="A142" s="3" t="s">
        <v>35</v>
      </c>
      <c r="B142" s="3" t="s">
        <v>12</v>
      </c>
      <c r="J142" s="3" t="s">
        <v>65</v>
      </c>
    </row>
    <row r="143" spans="1:11" x14ac:dyDescent="0.35">
      <c r="A143" s="3" t="s">
        <v>35</v>
      </c>
      <c r="B143" s="3" t="s">
        <v>41</v>
      </c>
      <c r="J143" s="3" t="s">
        <v>64</v>
      </c>
    </row>
    <row r="144" spans="1:11" ht="43.5" x14ac:dyDescent="0.35">
      <c r="A144" s="3" t="s">
        <v>35</v>
      </c>
      <c r="B144" s="3" t="s">
        <v>73</v>
      </c>
      <c r="C144" s="6" t="s">
        <v>209</v>
      </c>
      <c r="E144" s="6" t="s">
        <v>209</v>
      </c>
      <c r="G144" s="6" t="s">
        <v>209</v>
      </c>
      <c r="H144" s="3" t="s">
        <v>197</v>
      </c>
      <c r="I144" s="3" t="s">
        <v>14</v>
      </c>
      <c r="J144" s="3" t="s">
        <v>202</v>
      </c>
      <c r="K144" s="3" t="s">
        <v>266</v>
      </c>
    </row>
    <row r="145" spans="1:11" ht="29" x14ac:dyDescent="0.35">
      <c r="A145" s="3" t="s">
        <v>35</v>
      </c>
      <c r="B145" s="3" t="s">
        <v>73</v>
      </c>
      <c r="C145" s="6" t="s">
        <v>210</v>
      </c>
      <c r="E145" s="6" t="s">
        <v>210</v>
      </c>
      <c r="G145" s="6" t="s">
        <v>210</v>
      </c>
      <c r="H145" s="3" t="s">
        <v>197</v>
      </c>
      <c r="I145" s="3" t="s">
        <v>14</v>
      </c>
      <c r="J145" s="3" t="s">
        <v>203</v>
      </c>
      <c r="K145" s="3" t="s">
        <v>215</v>
      </c>
    </row>
    <row r="146" spans="1:11" ht="29" x14ac:dyDescent="0.35">
      <c r="A146" s="3" t="s">
        <v>35</v>
      </c>
      <c r="B146" s="3" t="s">
        <v>73</v>
      </c>
      <c r="C146" s="6" t="s">
        <v>211</v>
      </c>
      <c r="E146" s="6" t="s">
        <v>211</v>
      </c>
      <c r="G146" s="6" t="s">
        <v>211</v>
      </c>
      <c r="H146" s="3" t="s">
        <v>197</v>
      </c>
      <c r="I146" s="3" t="s">
        <v>14</v>
      </c>
      <c r="J146" s="3" t="s">
        <v>204</v>
      </c>
      <c r="K146" s="3" t="s">
        <v>215</v>
      </c>
    </row>
    <row r="147" spans="1:11" ht="29" x14ac:dyDescent="0.35">
      <c r="A147" s="3" t="s">
        <v>35</v>
      </c>
      <c r="B147" s="3" t="s">
        <v>74</v>
      </c>
      <c r="C147" s="3">
        <v>40</v>
      </c>
      <c r="E147" s="3">
        <v>40</v>
      </c>
      <c r="G147" s="3">
        <v>40</v>
      </c>
      <c r="H147" s="3" t="s">
        <v>186</v>
      </c>
      <c r="I147" s="3" t="s">
        <v>14</v>
      </c>
      <c r="K147" s="3" t="s">
        <v>215</v>
      </c>
    </row>
    <row r="148" spans="1:11" ht="29" x14ac:dyDescent="0.35">
      <c r="A148" s="3" t="s">
        <v>35</v>
      </c>
      <c r="B148" s="3" t="s">
        <v>52</v>
      </c>
      <c r="C148" s="7" t="s">
        <v>212</v>
      </c>
      <c r="E148" s="7" t="s">
        <v>212</v>
      </c>
      <c r="G148" s="7" t="s">
        <v>212</v>
      </c>
      <c r="H148" s="3" t="s">
        <v>206</v>
      </c>
      <c r="I148" s="3" t="s">
        <v>14</v>
      </c>
      <c r="J148" s="3" t="s">
        <v>213</v>
      </c>
      <c r="K148" s="3" t="s">
        <v>215</v>
      </c>
    </row>
    <row r="149" spans="1:11" ht="29" x14ac:dyDescent="0.35">
      <c r="A149" s="3" t="s">
        <v>35</v>
      </c>
      <c r="B149" s="3" t="s">
        <v>25</v>
      </c>
      <c r="C149" s="3">
        <v>1.595</v>
      </c>
      <c r="E149" s="3">
        <v>1.595</v>
      </c>
      <c r="G149" s="3">
        <v>1.595</v>
      </c>
      <c r="H149" s="3" t="s">
        <v>214</v>
      </c>
      <c r="I149" s="3" t="s">
        <v>14</v>
      </c>
      <c r="K149" s="3" t="s">
        <v>215</v>
      </c>
    </row>
    <row r="150" spans="1:11" x14ac:dyDescent="0.35">
      <c r="A150" s="3" t="s">
        <v>70</v>
      </c>
      <c r="B150" s="3" t="s">
        <v>25</v>
      </c>
      <c r="I150" s="3" t="s">
        <v>14</v>
      </c>
    </row>
    <row r="151" spans="1:11" x14ac:dyDescent="0.35">
      <c r="A151" s="3" t="s">
        <v>245</v>
      </c>
      <c r="B151" s="3" t="s">
        <v>52</v>
      </c>
      <c r="C151" s="3">
        <v>0.99</v>
      </c>
      <c r="D151" s="3">
        <v>0.99</v>
      </c>
      <c r="E151" s="3">
        <v>0.99</v>
      </c>
      <c r="F151" s="3">
        <v>0.99</v>
      </c>
      <c r="G151" s="3">
        <v>0.99</v>
      </c>
      <c r="H151" s="3" t="s">
        <v>246</v>
      </c>
      <c r="I151" s="3" t="s">
        <v>14</v>
      </c>
      <c r="J151" s="3" t="s">
        <v>247</v>
      </c>
      <c r="K151" s="3" t="s">
        <v>228</v>
      </c>
    </row>
    <row r="152" spans="1:11" ht="43.5" x14ac:dyDescent="0.35">
      <c r="A152" s="3" t="s">
        <v>245</v>
      </c>
      <c r="B152" s="3" t="s">
        <v>11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98</v>
      </c>
      <c r="I152" s="3" t="s">
        <v>14</v>
      </c>
      <c r="K152" s="3" t="s">
        <v>228</v>
      </c>
    </row>
    <row r="153" spans="1:11" ht="43.5" x14ac:dyDescent="0.35">
      <c r="A153" s="3" t="s">
        <v>245</v>
      </c>
      <c r="B153" s="3" t="s">
        <v>27</v>
      </c>
      <c r="C153" s="3" t="s">
        <v>97</v>
      </c>
      <c r="D153" s="3" t="s">
        <v>97</v>
      </c>
      <c r="E153" s="3" t="s">
        <v>97</v>
      </c>
      <c r="F153" s="3" t="s">
        <v>97</v>
      </c>
      <c r="G153" s="3" t="s">
        <v>97</v>
      </c>
      <c r="H153" s="3" t="s">
        <v>225</v>
      </c>
      <c r="I153" s="3" t="s">
        <v>16</v>
      </c>
      <c r="K153" s="3" t="s">
        <v>228</v>
      </c>
    </row>
    <row r="154" spans="1:11" x14ac:dyDescent="0.35">
      <c r="A154" s="3" t="s">
        <v>245</v>
      </c>
      <c r="B154" s="3" t="s">
        <v>24</v>
      </c>
      <c r="C154" s="3">
        <v>1070</v>
      </c>
      <c r="D154" s="3">
        <f>(Table1[[#This Row],[Value 2020]]+Table1[[#This Row],[Value 2030]])/2</f>
        <v>1045</v>
      </c>
      <c r="E154" s="3">
        <v>1020</v>
      </c>
      <c r="F154" s="3">
        <f>(Table1[[#This Row],[Value 2030]]+Table1[[#This Row],[Value 2050]])/2</f>
        <v>970</v>
      </c>
      <c r="G154" s="3">
        <v>920</v>
      </c>
      <c r="H154" s="3" t="s">
        <v>249</v>
      </c>
      <c r="I154" s="3" t="s">
        <v>14</v>
      </c>
      <c r="K154" s="3" t="s">
        <v>228</v>
      </c>
    </row>
    <row r="155" spans="1:11" x14ac:dyDescent="0.35">
      <c r="A155" s="3" t="s">
        <v>245</v>
      </c>
      <c r="B155" s="3" t="s">
        <v>25</v>
      </c>
      <c r="C155" s="3" t="s">
        <v>93</v>
      </c>
      <c r="D155" s="3" t="s">
        <v>93</v>
      </c>
      <c r="E155" s="3" t="s">
        <v>93</v>
      </c>
      <c r="F155" s="3" t="s">
        <v>93</v>
      </c>
      <c r="G155" s="3" t="s">
        <v>93</v>
      </c>
      <c r="I155" s="3" t="s">
        <v>14</v>
      </c>
      <c r="J155" s="3" t="s">
        <v>135</v>
      </c>
      <c r="K155" s="8" t="s">
        <v>228</v>
      </c>
    </row>
    <row r="156" spans="1:11" x14ac:dyDescent="0.35">
      <c r="A156" s="3" t="s">
        <v>245</v>
      </c>
      <c r="B156" s="3" t="s">
        <v>72</v>
      </c>
      <c r="C156" s="3">
        <v>0.15</v>
      </c>
      <c r="D156" s="3">
        <f>(Table1[[#This Row],[Value 2020]]+Table1[[#This Row],[Value 2030]])/2</f>
        <v>0.14500000000000002</v>
      </c>
      <c r="E156" s="3">
        <v>0.14000000000000001</v>
      </c>
      <c r="F156" s="3">
        <f>(Table1[[#This Row],[Value 2030]]+Table1[[#This Row],[Value 2050]])/2</f>
        <v>0.13500000000000001</v>
      </c>
      <c r="G156" s="3">
        <v>0.13</v>
      </c>
      <c r="H156" s="3" t="s">
        <v>250</v>
      </c>
      <c r="I156" s="3" t="s">
        <v>14</v>
      </c>
      <c r="J156" s="3" t="s">
        <v>251</v>
      </c>
      <c r="K156" s="3" t="s">
        <v>228</v>
      </c>
    </row>
    <row r="157" spans="1:11" x14ac:dyDescent="0.35">
      <c r="A157" s="3" t="s">
        <v>245</v>
      </c>
      <c r="B157" s="3" t="s">
        <v>83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x14ac:dyDescent="0.35">
      <c r="A158" s="3" t="s">
        <v>245</v>
      </c>
      <c r="B158" s="3" t="s">
        <v>84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I158" s="3" t="s">
        <v>14</v>
      </c>
      <c r="K158" s="3" t="s">
        <v>228</v>
      </c>
    </row>
    <row r="159" spans="1:11" x14ac:dyDescent="0.35">
      <c r="A159" s="3" t="s">
        <v>245</v>
      </c>
      <c r="B159" s="3" t="s">
        <v>136</v>
      </c>
      <c r="C159" s="9">
        <v>0.01</v>
      </c>
      <c r="D159" s="9">
        <v>0.01</v>
      </c>
      <c r="E159" s="9">
        <v>0.01</v>
      </c>
      <c r="F159" s="9">
        <v>0.01</v>
      </c>
      <c r="G159" s="9">
        <v>0.01</v>
      </c>
      <c r="H159" s="3" t="s">
        <v>248</v>
      </c>
      <c r="I159" s="3" t="s">
        <v>14</v>
      </c>
      <c r="K159" s="3" t="s">
        <v>228</v>
      </c>
    </row>
    <row r="160" spans="1:11" x14ac:dyDescent="0.35">
      <c r="A160" s="3" t="s">
        <v>245</v>
      </c>
      <c r="B160" s="3" t="s">
        <v>28</v>
      </c>
      <c r="C160" s="3">
        <v>20</v>
      </c>
      <c r="D160" s="3">
        <v>20</v>
      </c>
      <c r="E160" s="3">
        <v>20</v>
      </c>
      <c r="F160" s="3">
        <v>20</v>
      </c>
      <c r="G160" s="3">
        <v>20</v>
      </c>
      <c r="H160" s="3" t="s">
        <v>186</v>
      </c>
      <c r="I160" s="3" t="s">
        <v>14</v>
      </c>
      <c r="K160" s="3" t="s">
        <v>228</v>
      </c>
    </row>
    <row r="161" spans="1:11" x14ac:dyDescent="0.35">
      <c r="A161" s="3" t="s">
        <v>267</v>
      </c>
      <c r="B161" s="3" t="s">
        <v>72</v>
      </c>
      <c r="C161" s="3">
        <v>1920000</v>
      </c>
      <c r="E161" s="3">
        <v>1640000</v>
      </c>
      <c r="G161" s="3">
        <v>1390000</v>
      </c>
      <c r="H161" s="11" t="s">
        <v>268</v>
      </c>
      <c r="I161" s="3" t="s">
        <v>14</v>
      </c>
      <c r="K161" s="3" t="s">
        <v>269</v>
      </c>
    </row>
    <row r="162" spans="1:11" x14ac:dyDescent="0.35">
      <c r="A162" s="3" t="s">
        <v>267</v>
      </c>
      <c r="B162" s="3" t="s">
        <v>24</v>
      </c>
      <c r="C162" s="3">
        <f>0.75*0.059*1000000</f>
        <v>44250</v>
      </c>
      <c r="H162" s="3" t="s">
        <v>195</v>
      </c>
      <c r="I162" s="3" t="s">
        <v>14</v>
      </c>
      <c r="J162" s="3" t="s">
        <v>270</v>
      </c>
      <c r="K162" s="3" t="s">
        <v>269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9" r:id="rId2" xr:uid="{C15DCB95-DC96-4E12-BC5C-638AF89A1D76}"/>
    <hyperlink ref="K57" r:id="rId3" xr:uid="{52B939ED-8287-4285-896D-B0F6FE3A0772}"/>
    <hyperlink ref="K155" r:id="rId4" xr:uid="{EF4BBE06-196C-4E62-AEB6-3A0F0FCF6D1C}"/>
    <hyperlink ref="K63" r:id="rId5" xr:uid="{6384EE7D-8B6D-4AB9-9A15-B46337219589}"/>
  </hyperlinks>
  <pageMargins left="0.7" right="0.7" top="0.75" bottom="0.75" header="0.3" footer="0.3"/>
  <customProperties>
    <customPr name="Guid" r:id="rId6"/>
  </customPropertie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6"/>
  <sheetViews>
    <sheetView topLeftCell="A12" workbookViewId="0">
      <selection activeCell="A27" sqref="A27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  <row r="26" spans="1:1" x14ac:dyDescent="0.35">
      <c r="A26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2024-02-08T16:43:48Z</dcterms:created>
  <dcterms:modified xsi:type="dcterms:W3CDTF">2024-10-01T10:45:54Z</dcterms:modified>
</cp:coreProperties>
</file>