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74D21903-3EFB-41EF-9DC5-2456E97447FC}" xr6:coauthVersionLast="47" xr6:coauthVersionMax="47" xr10:uidLastSave="{00000000-0000-0000-0000-000000000000}"/>
  <bookViews>
    <workbookView xWindow="-4590" yWindow="-21720" windowWidth="38640" windowHeight="2112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U5" i="3" s="1"/>
  <c r="T4" i="3"/>
  <c r="R6" i="3"/>
  <c r="R4" i="3"/>
  <c r="R2" i="3"/>
  <c r="B42" i="3"/>
  <c r="B43" i="3"/>
  <c r="B40" i="3"/>
  <c r="B41" i="3"/>
  <c r="U4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</calcChain>
</file>

<file path=xl/sharedStrings.xml><?xml version="1.0" encoding="utf-8"?>
<sst xmlns="http://schemas.openxmlformats.org/spreadsheetml/2006/main" count="112" uniqueCount="84">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</sst>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1498.8447471929501</c:v>
                </c:pt>
                <c:pt idx="1">
                  <c:v>1455</c:v>
                </c:pt>
                <c:pt idx="2">
                  <c:v>1415.6985910000001</c:v>
                </c:pt>
                <c:pt idx="3">
                  <c:v>1400</c:v>
                </c:pt>
                <c:pt idx="4">
                  <c:v>1347.8877936210879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1436.962304287056</c:v>
                </c:pt>
                <c:pt idx="1">
                  <c:v>1425</c:v>
                </c:pt>
                <c:pt idx="2">
                  <c:v>1415.6985910000001</c:v>
                </c:pt>
                <c:pt idx="3">
                  <c:v>1410</c:v>
                </c:pt>
                <c:pt idx="4">
                  <c:v>1394.183473598318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1386.4903242285111</c:v>
                </c:pt>
                <c:pt idx="1">
                  <c:v>1400</c:v>
                </c:pt>
                <c:pt idx="2">
                  <c:v>1415.6985910000001</c:v>
                </c:pt>
                <c:pt idx="3">
                  <c:v>1430</c:v>
                </c:pt>
                <c:pt idx="4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1413.163937994756</c:v>
                </c:pt>
                <c:pt idx="1">
                  <c:v>1414</c:v>
                </c:pt>
                <c:pt idx="2">
                  <c:v>1415.6985910000001</c:v>
                </c:pt>
                <c:pt idx="3">
                  <c:v>1416</c:v>
                </c:pt>
                <c:pt idx="4">
                  <c:v>1417.896003930397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1361.6928989999999</c:v>
                </c:pt>
                <c:pt idx="1">
                  <c:v>1388.395832366482</c:v>
                </c:pt>
                <c:pt idx="2">
                  <c:v>1415.6985910000001</c:v>
                </c:pt>
                <c:pt idx="3">
                  <c:v>1443.089109</c:v>
                </c:pt>
                <c:pt idx="4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1459.447003719521</c:v>
                </c:pt>
                <c:pt idx="1">
                  <c:v>1436.0983060000001</c:v>
                </c:pt>
                <c:pt idx="2">
                  <c:v>1415.6985910000001</c:v>
                </c:pt>
                <c:pt idx="3">
                  <c:v>1397.35185</c:v>
                </c:pt>
                <c:pt idx="4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13</xdr:row>
      <xdr:rowOff>28575</xdr:rowOff>
    </xdr:from>
    <xdr:to>
      <xdr:col>17</xdr:col>
      <xdr:colOff>330200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43" totalsRowShown="0">
  <autoFilter ref="A1:I43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topLeftCell="C6" workbookViewId="0">
      <selection activeCell="K18" sqref="K18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</row>
    <row r="3" spans="1:9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</row>
    <row r="4" spans="1:9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254.96266482664441</v>
      </c>
      <c r="D4">
        <v>1409.3769527917291</v>
      </c>
      <c r="E4">
        <v>286911074.34615147</v>
      </c>
      <c r="F4">
        <v>15877545.80322974</v>
      </c>
      <c r="G4">
        <v>176888.92800000001</v>
      </c>
      <c r="H4">
        <v>32000.007075376889</v>
      </c>
      <c r="I4">
        <v>9.8181474074492936</v>
      </c>
    </row>
    <row r="5" spans="1:9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201.2788905306509</v>
      </c>
      <c r="D5">
        <v>1112.6249782110981</v>
      </c>
      <c r="E5">
        <v>286911074.34615147</v>
      </c>
      <c r="F5">
        <v>6381480.5170174837</v>
      </c>
      <c r="G5">
        <v>176888.92800000001</v>
      </c>
      <c r="H5">
        <v>32000.007075376889</v>
      </c>
      <c r="I5">
        <v>9.8181474074492936</v>
      </c>
    </row>
    <row r="6" spans="1:9" x14ac:dyDescent="0.35">
      <c r="A6" t="s">
        <v>10</v>
      </c>
      <c r="B6" t="str">
        <f>IF(ISNUMBER(SEARCH("PV", Table1[[#This Row],[run_name]])),"PV revenue","no PV revenue")</f>
        <v>no PV revenue</v>
      </c>
      <c r="C6">
        <v>255.44107389999999</v>
      </c>
      <c r="D6">
        <v>1412.0214920000001</v>
      </c>
      <c r="E6">
        <v>287398388.39999998</v>
      </c>
      <c r="F6">
        <v>15912537.050000001</v>
      </c>
      <c r="G6">
        <v>176888.92800000001</v>
      </c>
      <c r="H6">
        <v>32000.007079999999</v>
      </c>
      <c r="I6">
        <v>9.8181474069999997</v>
      </c>
    </row>
    <row r="7" spans="1:9" x14ac:dyDescent="0.35">
      <c r="A7" t="s">
        <v>11</v>
      </c>
      <c r="B7" t="str">
        <f>IF(ISNUMBER(SEARCH("PV", Table1[[#This Row],[run_name]])),"PV revenue","no PV revenue")</f>
        <v>PV revenue</v>
      </c>
      <c r="C7">
        <v>201.8789865</v>
      </c>
      <c r="D7">
        <v>1115.942176</v>
      </c>
      <c r="E7">
        <v>287398388.39999998</v>
      </c>
      <c r="F7">
        <v>6437996.8420000002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12</v>
      </c>
      <c r="B8" t="str">
        <f>IF(ISNUMBER(SEARCH("PV", Table1[[#This Row],[run_name]])),"PV revenue","no PV revenue")</f>
        <v>no PV revenue</v>
      </c>
      <c r="C8">
        <v>255.86895699999999</v>
      </c>
      <c r="D8">
        <v>1414.386735</v>
      </c>
      <c r="E8">
        <v>288262500</v>
      </c>
      <c r="F8">
        <v>15900213.17</v>
      </c>
      <c r="G8">
        <v>176888.92800000001</v>
      </c>
      <c r="H8">
        <v>32000.007079999999</v>
      </c>
      <c r="I8">
        <v>9.8181474069999997</v>
      </c>
    </row>
    <row r="9" spans="1:9" x14ac:dyDescent="0.35">
      <c r="A9" t="s">
        <v>13</v>
      </c>
      <c r="B9" t="str">
        <f>IF(ISNUMBER(SEARCH("PV", Table1[[#This Row],[run_name]])),"PV revenue","no PV revenue")</f>
        <v>PV revenue</v>
      </c>
      <c r="C9">
        <v>202.50746839999999</v>
      </c>
      <c r="D9">
        <v>1119.416283</v>
      </c>
      <c r="E9">
        <v>288262500</v>
      </c>
      <c r="F9">
        <v>6461156.6449999996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14</v>
      </c>
      <c r="B10" t="str">
        <f>IF(ISNUMBER(SEARCH("PV", Table1[[#This Row],[run_name]])),"PV revenue","no PV revenue")</f>
        <v>no PV revenue</v>
      </c>
      <c r="C10">
        <v>256.08701760000002</v>
      </c>
      <c r="D10">
        <v>1415.5921249999999</v>
      </c>
      <c r="E10">
        <v>288545796.10000002</v>
      </c>
      <c r="F10">
        <v>15909931.33</v>
      </c>
      <c r="G10">
        <v>176888.92800000001</v>
      </c>
      <c r="H10">
        <v>32000.007079999999</v>
      </c>
      <c r="I10">
        <v>9.8181474069999997</v>
      </c>
    </row>
    <row r="11" spans="1:9" x14ac:dyDescent="0.35">
      <c r="A11" t="s">
        <v>15</v>
      </c>
      <c r="B11" t="str">
        <f>IF(ISNUMBER(SEARCH("PV", Table1[[#This Row],[run_name]])),"PV revenue","no PV revenue")</f>
        <v>PV revenue</v>
      </c>
      <c r="C11">
        <v>202.75017940000001</v>
      </c>
      <c r="D11">
        <v>1120.757936</v>
      </c>
      <c r="E11">
        <v>288545796.10000002</v>
      </c>
      <c r="F11">
        <v>6475235.2039999999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16</v>
      </c>
      <c r="B12" t="str">
        <f>IF(ISNUMBER(SEARCH("PV", Table1[[#This Row],[run_name]])),"PV revenue","no PV revenue")</f>
        <v>no PV revenue</v>
      </c>
      <c r="C12">
        <v>255.97229770000001</v>
      </c>
      <c r="D12">
        <v>1414.957979</v>
      </c>
      <c r="E12">
        <v>288420132.5</v>
      </c>
      <c r="F12">
        <v>15902437.77</v>
      </c>
      <c r="G12">
        <v>176888.92800000001</v>
      </c>
      <c r="H12">
        <v>32000.007079999999</v>
      </c>
      <c r="I12">
        <v>9.8181474069999997</v>
      </c>
    </row>
    <row r="13" spans="1:9" x14ac:dyDescent="0.35">
      <c r="A13" t="s">
        <v>17</v>
      </c>
      <c r="B13" t="str">
        <f>IF(ISNUMBER(SEARCH("PV", Table1[[#This Row],[run_name]])),"PV revenue","no PV revenue")</f>
        <v>PV revenue</v>
      </c>
      <c r="C13">
        <v>202.6404757</v>
      </c>
      <c r="D13">
        <v>1120.1515179999999</v>
      </c>
      <c r="E13">
        <v>288420132.5</v>
      </c>
      <c r="F13">
        <v>6468628.9440000001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18</v>
      </c>
      <c r="B14" t="str">
        <f>IF(ISNUMBER(SEARCH("PV", Table1[[#This Row],[run_name]])),"PV revenue","no PV revenue")</f>
        <v>no PV revenue</v>
      </c>
      <c r="C14">
        <v>256.12943489999998</v>
      </c>
      <c r="D14">
        <v>1415.8265980000001</v>
      </c>
      <c r="E14">
        <v>288709501.89999998</v>
      </c>
      <c r="F14">
        <v>15900760.689999999</v>
      </c>
      <c r="G14">
        <v>176888.92800000001</v>
      </c>
      <c r="H14">
        <v>32000.007079999999</v>
      </c>
      <c r="I14">
        <v>9.8181474069999997</v>
      </c>
    </row>
    <row r="15" spans="1:9" x14ac:dyDescent="0.35">
      <c r="A15" t="s">
        <v>19</v>
      </c>
      <c r="B15" t="str">
        <f>IF(ISNUMBER(SEARCH("PV", Table1[[#This Row],[run_name]])),"PV revenue","no PV revenue")</f>
        <v>PV revenue</v>
      </c>
      <c r="C15">
        <v>202.83341619999999</v>
      </c>
      <c r="D15">
        <v>1121.2180510000001</v>
      </c>
      <c r="E15">
        <v>288709501.89999998</v>
      </c>
      <c r="F15">
        <v>6473285.0750000002</v>
      </c>
      <c r="G15">
        <v>176888.92800000001</v>
      </c>
      <c r="H15">
        <v>32000.007079999999</v>
      </c>
      <c r="I15">
        <v>9.8181474069999997</v>
      </c>
    </row>
    <row r="16" spans="1:9" x14ac:dyDescent="0.35">
      <c r="A16" t="s">
        <v>20</v>
      </c>
      <c r="B16" t="str">
        <f>IF(ISNUMBER(SEARCH("PV", Table1[[#This Row],[run_name]])),"PV revenue","no PV revenue")</f>
        <v>no PV revenue</v>
      </c>
      <c r="C16">
        <v>256.07102687952232</v>
      </c>
      <c r="D16">
        <v>1415.5037319173589</v>
      </c>
      <c r="E16">
        <v>288705429.34616148</v>
      </c>
      <c r="F16">
        <v>15890843.7584353</v>
      </c>
      <c r="G16">
        <v>176888.92800000001</v>
      </c>
      <c r="H16">
        <v>32000.007075376889</v>
      </c>
      <c r="I16">
        <v>9.8181474074492936</v>
      </c>
    </row>
    <row r="17" spans="1:9" x14ac:dyDescent="0.35">
      <c r="A17" t="s">
        <v>21</v>
      </c>
      <c r="B17" t="str">
        <f>IF(ISNUMBER(SEARCH("PV", Table1[[#This Row],[run_name]])),"PV revenue","no PV revenue")</f>
        <v>PV revenue</v>
      </c>
      <c r="C17">
        <v>202.75983826205081</v>
      </c>
      <c r="D17">
        <v>1120.8113281707811</v>
      </c>
      <c r="E17">
        <v>288705429.34616148</v>
      </c>
      <c r="F17">
        <v>6460684.7534849672</v>
      </c>
      <c r="G17">
        <v>176888.92800000001</v>
      </c>
      <c r="H17">
        <v>32000.007075376889</v>
      </c>
      <c r="I17">
        <v>9.8181474074492936</v>
      </c>
    </row>
    <row r="18" spans="1:9" x14ac:dyDescent="0.35">
      <c r="A18" t="s">
        <v>22</v>
      </c>
      <c r="B18" t="str">
        <f>IF(ISNUMBER(SEARCH("PV", Table1[[#This Row],[run_name]])),"PV revenue","no PV revenue")</f>
        <v>no PV revenue</v>
      </c>
      <c r="C18">
        <v>256.04429678074212</v>
      </c>
      <c r="D18">
        <v>1415.3559738713241</v>
      </c>
      <c r="E18">
        <v>288557068.64214009</v>
      </c>
      <c r="F18">
        <v>15901226.36532389</v>
      </c>
      <c r="G18">
        <v>176888.92800000001</v>
      </c>
      <c r="H18">
        <v>32000.0070753769</v>
      </c>
      <c r="I18">
        <v>9.8181474074492936</v>
      </c>
    </row>
    <row r="19" spans="1:9" x14ac:dyDescent="0.35">
      <c r="A19" t="s">
        <v>23</v>
      </c>
      <c r="B19" t="str">
        <f>IF(ISNUMBER(SEARCH("PV", Table1[[#This Row],[run_name]])),"PV revenue","no PV revenue")</f>
        <v>PV revenue</v>
      </c>
      <c r="C19">
        <v>202.7734041647862</v>
      </c>
      <c r="D19">
        <v>1120.8863174664571</v>
      </c>
      <c r="E19">
        <v>288557068.64214009</v>
      </c>
      <c r="F19">
        <v>6478195.2768843267</v>
      </c>
      <c r="G19">
        <v>176888.92800000001</v>
      </c>
      <c r="H19">
        <v>32000.0070753769</v>
      </c>
      <c r="I19">
        <v>9.8181474074492936</v>
      </c>
    </row>
    <row r="20" spans="1:9" x14ac:dyDescent="0.35">
      <c r="A20" t="s">
        <v>24</v>
      </c>
      <c r="B20" t="str">
        <f>IF(ISNUMBER(SEARCH("PV", Table1[[#This Row],[run_name]])),"PV revenue","no PV revenue")</f>
        <v>no PV revenue</v>
      </c>
      <c r="C20">
        <v>256.1063924</v>
      </c>
      <c r="D20">
        <v>1415.6992250000001</v>
      </c>
      <c r="E20">
        <v>288687149.69999999</v>
      </c>
      <c r="F20">
        <v>15898961.359999999</v>
      </c>
      <c r="G20">
        <v>176888.92800000001</v>
      </c>
      <c r="H20">
        <v>32000.007079999999</v>
      </c>
      <c r="I20">
        <v>9.8181474069999997</v>
      </c>
    </row>
    <row r="21" spans="1:9" x14ac:dyDescent="0.35">
      <c r="A21" t="s">
        <v>25</v>
      </c>
      <c r="B21" t="str">
        <f>IF(ISNUMBER(SEARCH("PV", Table1[[#This Row],[run_name]])),"PV revenue","no PV revenue")</f>
        <v>PV revenue</v>
      </c>
      <c r="C21">
        <v>202.82884859999999</v>
      </c>
      <c r="D21">
        <v>1121.192802</v>
      </c>
      <c r="E21">
        <v>288687149.69999999</v>
      </c>
      <c r="F21">
        <v>6474753.7419999996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U43"/>
  <sheetViews>
    <sheetView tabSelected="1" workbookViewId="0">
      <selection activeCell="W21" sqref="W21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2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</row>
    <row r="2" spans="1:21" x14ac:dyDescent="0.35">
      <c r="A2" t="s">
        <v>26</v>
      </c>
      <c r="B2" t="str">
        <f t="shared" ref="B2:B37" si="0">IF(ISNUMBER(SEARCH("PV", A2)),"PV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1498.8447471929501</v>
      </c>
      <c r="M2">
        <f>D36</f>
        <v>1436.962304287056</v>
      </c>
      <c r="N2">
        <f>D16</f>
        <v>1386.4903242285111</v>
      </c>
      <c r="O2">
        <f>D20</f>
        <v>1413.163937994756</v>
      </c>
      <c r="P2">
        <f>D4</f>
        <v>1361.6928989999999</v>
      </c>
      <c r="Q2">
        <f>D8</f>
        <v>1459.447003719521</v>
      </c>
      <c r="R2">
        <f>D40</f>
        <v>1326.412694499294</v>
      </c>
    </row>
    <row r="3" spans="1:21" x14ac:dyDescent="0.35">
      <c r="A3" t="s">
        <v>27</v>
      </c>
      <c r="B3" t="str">
        <f t="shared" si="0"/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v>1455</v>
      </c>
      <c r="M3">
        <v>1425</v>
      </c>
      <c r="N3">
        <v>1400</v>
      </c>
      <c r="O3">
        <v>1414</v>
      </c>
      <c r="P3">
        <f>D24</f>
        <v>1388.395832366482</v>
      </c>
      <c r="Q3">
        <f>D28</f>
        <v>1436.0983060000001</v>
      </c>
    </row>
    <row r="4" spans="1:21" x14ac:dyDescent="0.35">
      <c r="A4" t="s">
        <v>41</v>
      </c>
      <c r="B4" t="str">
        <f t="shared" si="0"/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1415.6985910000001</v>
      </c>
      <c r="M4" s="1">
        <f t="shared" ref="M4:R4" si="1">$D$2</f>
        <v>1415.6985910000001</v>
      </c>
      <c r="N4" s="1">
        <f t="shared" si="1"/>
        <v>1415.6985910000001</v>
      </c>
      <c r="O4" s="1">
        <f t="shared" si="1"/>
        <v>1415.6985910000001</v>
      </c>
      <c r="P4" s="1">
        <f t="shared" si="1"/>
        <v>1415.6985910000001</v>
      </c>
      <c r="Q4" s="1">
        <f t="shared" si="1"/>
        <v>1415.6985910000001</v>
      </c>
      <c r="R4" s="1">
        <f t="shared" si="1"/>
        <v>1415.6985910000001</v>
      </c>
      <c r="T4" s="4">
        <f>R2/P4</f>
        <v>0.93693156363344432</v>
      </c>
      <c r="U4">
        <f>1-T4</f>
        <v>6.306843636655568E-2</v>
      </c>
    </row>
    <row r="5" spans="1:21" x14ac:dyDescent="0.35">
      <c r="A5" t="s">
        <v>43</v>
      </c>
      <c r="B5" t="str">
        <f t="shared" si="0"/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v>1400</v>
      </c>
      <c r="M5">
        <v>1410</v>
      </c>
      <c r="N5">
        <v>1430</v>
      </c>
      <c r="O5">
        <v>1416</v>
      </c>
      <c r="P5">
        <f>D26</f>
        <v>1443.089109</v>
      </c>
      <c r="Q5">
        <f>D30</f>
        <v>1397.35185</v>
      </c>
      <c r="T5">
        <f>R6/P4</f>
        <v>1.0627747572707904</v>
      </c>
      <c r="U5">
        <f>T5-1</f>
        <v>6.2774757270790404E-2</v>
      </c>
    </row>
    <row r="6" spans="1:21" x14ac:dyDescent="0.35">
      <c r="A6" t="s">
        <v>44</v>
      </c>
      <c r="B6" t="str">
        <f t="shared" si="0"/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1347.8877936210879</v>
      </c>
      <c r="M6">
        <f>D38</f>
        <v>1394.183473598318</v>
      </c>
      <c r="N6">
        <f>D18</f>
        <v>1446.2267744709779</v>
      </c>
      <c r="O6">
        <f>D22</f>
        <v>1417.896003930397</v>
      </c>
      <c r="P6">
        <f>D6</f>
        <v>1471.0608961910209</v>
      </c>
      <c r="Q6">
        <f>D10</f>
        <v>1381.239008</v>
      </c>
      <c r="R6">
        <f>D42</f>
        <v>1504.5687264186249</v>
      </c>
    </row>
    <row r="7" spans="1:21" x14ac:dyDescent="0.35">
      <c r="A7" t="s">
        <v>42</v>
      </c>
      <c r="B7" t="str">
        <f t="shared" si="0"/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21" x14ac:dyDescent="0.35">
      <c r="A8" t="s">
        <v>45</v>
      </c>
      <c r="B8" t="str">
        <f t="shared" si="0"/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21" x14ac:dyDescent="0.35">
      <c r="A9" t="s">
        <v>46</v>
      </c>
      <c r="B9" t="str">
        <f t="shared" si="0"/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21" x14ac:dyDescent="0.35">
      <c r="A10" t="s">
        <v>47</v>
      </c>
      <c r="B10" t="str">
        <f t="shared" si="0"/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21" x14ac:dyDescent="0.35">
      <c r="A11" t="s">
        <v>48</v>
      </c>
      <c r="B11" t="str">
        <f t="shared" si="0"/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21" x14ac:dyDescent="0.35">
      <c r="A12" t="s">
        <v>39</v>
      </c>
      <c r="B12" t="str">
        <f t="shared" si="0"/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21" x14ac:dyDescent="0.35">
      <c r="A13" t="s">
        <v>40</v>
      </c>
      <c r="B13" t="str">
        <f t="shared" si="0"/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21" x14ac:dyDescent="0.35">
      <c r="A14" t="s">
        <v>37</v>
      </c>
      <c r="B14" t="str">
        <f t="shared" si="0"/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21" x14ac:dyDescent="0.35">
      <c r="A15" t="s">
        <v>38</v>
      </c>
      <c r="B15" t="str">
        <f t="shared" si="0"/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21" x14ac:dyDescent="0.35">
      <c r="A16" t="s">
        <v>33</v>
      </c>
      <c r="B16" t="str">
        <f t="shared" si="0"/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 t="shared" si="0"/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 t="shared" si="0"/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 t="shared" si="0"/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 t="shared" si="0"/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 t="shared" si="0"/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  <row r="22" spans="1:9" x14ac:dyDescent="0.35">
      <c r="A22" t="s">
        <v>61</v>
      </c>
      <c r="B22" t="str">
        <f t="shared" si="0"/>
        <v>no PV revenue</v>
      </c>
      <c r="C22">
        <v>256.50379970600142</v>
      </c>
      <c r="D22">
        <v>1417.896003930397</v>
      </c>
      <c r="E22">
        <v>289790455.41130489</v>
      </c>
      <c r="F22">
        <v>15856884.178413169</v>
      </c>
      <c r="G22">
        <v>176888.92800000001</v>
      </c>
      <c r="H22">
        <v>32000.007075376889</v>
      </c>
      <c r="I22">
        <v>9.8181474074492936</v>
      </c>
    </row>
    <row r="23" spans="1:9" x14ac:dyDescent="0.35">
      <c r="A23" t="s">
        <v>62</v>
      </c>
      <c r="B23" t="str">
        <f t="shared" si="0"/>
        <v>PV revenue</v>
      </c>
      <c r="C23">
        <v>203.14207603492159</v>
      </c>
      <c r="D23">
        <v>1122.9242536374829</v>
      </c>
      <c r="E23">
        <v>289790455.41130489</v>
      </c>
      <c r="F23">
        <v>6417786.0820036363</v>
      </c>
      <c r="G23">
        <v>176888.92800000001</v>
      </c>
      <c r="H23">
        <v>32000.007075376889</v>
      </c>
      <c r="I23">
        <v>9.8181474074492936</v>
      </c>
    </row>
    <row r="24" spans="1:9" x14ac:dyDescent="0.35">
      <c r="A24" t="s">
        <v>63</v>
      </c>
      <c r="B24" t="str">
        <f t="shared" si="0"/>
        <v>no PV revenue</v>
      </c>
      <c r="C24">
        <v>251.16708525222791</v>
      </c>
      <c r="D24">
        <v>1388.395832366482</v>
      </c>
      <c r="E24">
        <v>288656108.20733207</v>
      </c>
      <c r="F24">
        <v>15898080.2506778</v>
      </c>
      <c r="G24">
        <v>176888.9279999992</v>
      </c>
      <c r="H24">
        <v>32000.00707537675</v>
      </c>
      <c r="I24">
        <v>10.117422927236451</v>
      </c>
    </row>
    <row r="25" spans="1:9" x14ac:dyDescent="0.35">
      <c r="A25" t="s">
        <v>64</v>
      </c>
      <c r="B25" t="str">
        <f t="shared" si="0"/>
        <v>PV revenue</v>
      </c>
      <c r="C25">
        <v>197.89745178735001</v>
      </c>
      <c r="D25">
        <v>1093.9331362689629</v>
      </c>
      <c r="E25">
        <v>288656108.20733207</v>
      </c>
      <c r="F25">
        <v>6475271.8921226691</v>
      </c>
      <c r="G25">
        <v>176888.9279999992</v>
      </c>
      <c r="H25">
        <v>32000.00707537675</v>
      </c>
      <c r="I25">
        <v>10.117422927236451</v>
      </c>
    </row>
    <row r="26" spans="1:9" x14ac:dyDescent="0.35">
      <c r="A26" t="s">
        <v>65</v>
      </c>
      <c r="B26" t="str">
        <f t="shared" si="0"/>
        <v>no PV revenue</v>
      </c>
      <c r="C26">
        <v>261.06134630000003</v>
      </c>
      <c r="D26">
        <v>1443.089109</v>
      </c>
      <c r="E26">
        <v>288656108.19999999</v>
      </c>
      <c r="F26">
        <v>15898080.25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207.7917128</v>
      </c>
      <c r="D27">
        <v>1148.6264120000001</v>
      </c>
      <c r="E27">
        <v>288656108.19999999</v>
      </c>
      <c r="F27">
        <v>6475271.892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259.79667849999998</v>
      </c>
      <c r="D28">
        <v>1436.0983060000001</v>
      </c>
      <c r="E28">
        <v>288656108.19999999</v>
      </c>
      <c r="F28">
        <v>15898080.25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206.52704499999999</v>
      </c>
      <c r="D29">
        <v>1141.63561</v>
      </c>
      <c r="E29">
        <v>288656108.19999999</v>
      </c>
      <c r="F29">
        <v>6475271.892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252.78726940000001</v>
      </c>
      <c r="D30">
        <v>1397.35185</v>
      </c>
      <c r="E30">
        <v>288656108.19999999</v>
      </c>
      <c r="F30">
        <v>15898080.25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199.51763600000001</v>
      </c>
      <c r="D31">
        <v>1102.889154</v>
      </c>
      <c r="E31">
        <v>288656108.19999999</v>
      </c>
      <c r="F31">
        <v>6475271.892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271.14779346204119</v>
      </c>
      <c r="D32">
        <v>1498.8447471929501</v>
      </c>
      <c r="E32">
        <v>277512962.69202578</v>
      </c>
      <c r="F32">
        <v>14901430.036319871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209.36483468310021</v>
      </c>
      <c r="D33">
        <v>1157.322280609359</v>
      </c>
      <c r="E33">
        <v>277512962.69202578</v>
      </c>
      <c r="F33">
        <v>5065580.8239523079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243.83899784100089</v>
      </c>
      <c r="D34">
        <v>1347.8877936210879</v>
      </c>
      <c r="E34">
        <v>299683366.79336238</v>
      </c>
      <c r="F34">
        <v>16922247.970495451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197.43082398181659</v>
      </c>
      <c r="D35">
        <v>1091.353721455042</v>
      </c>
      <c r="E35">
        <v>299683366.79336238</v>
      </c>
      <c r="F35">
        <v>7892246.6336678583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>
        <v>259.95297967002011</v>
      </c>
      <c r="D36">
        <v>1436.962304287056</v>
      </c>
      <c r="E36">
        <v>288656108.20669693</v>
      </c>
      <c r="F36">
        <v>16582541.6930892</v>
      </c>
      <c r="G36">
        <v>176888.92800000001</v>
      </c>
      <c r="H36">
        <v>32000.007075376881</v>
      </c>
      <c r="I36">
        <v>9.8181474074492936</v>
      </c>
    </row>
    <row r="37" spans="1:9" x14ac:dyDescent="0.35">
      <c r="A37" t="s">
        <v>82</v>
      </c>
      <c r="B37" t="str">
        <f t="shared" si="0"/>
        <v>PV revenue</v>
      </c>
      <c r="C37">
        <v>206.68334620500781</v>
      </c>
      <c r="D37">
        <v>1142.499608188793</v>
      </c>
      <c r="E37">
        <v>288656108.20669693</v>
      </c>
      <c r="F37">
        <v>7159733.334510237</v>
      </c>
      <c r="G37">
        <v>176888.92800000001</v>
      </c>
      <c r="H37">
        <v>32000.007075376881</v>
      </c>
      <c r="I37">
        <v>9.8181474074492936</v>
      </c>
    </row>
    <row r="38" spans="1:9" x14ac:dyDescent="0.35">
      <c r="A38" t="s">
        <v>79</v>
      </c>
      <c r="B38" t="str">
        <f t="shared" ref="B38:B39" si="2">IF(ISNUMBER(SEARCH("PV", A38)),"PV revenue","no PV revenue")</f>
        <v>no PV revenue</v>
      </c>
      <c r="C38">
        <v>252.21409572632879</v>
      </c>
      <c r="D38">
        <v>1394.183473598318</v>
      </c>
      <c r="E38">
        <v>288656108.2073791</v>
      </c>
      <c r="F38">
        <v>15213618.80830376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t="str">
        <f t="shared" si="2"/>
        <v>PV revenue</v>
      </c>
      <c r="C39">
        <v>198.94446226144731</v>
      </c>
      <c r="D39">
        <v>1099.720777500778</v>
      </c>
      <c r="E39">
        <v>288656108.2073791</v>
      </c>
      <c r="F39">
        <v>5790810.4497479387</v>
      </c>
      <c r="G39">
        <v>176888.92800000001</v>
      </c>
      <c r="H39">
        <v>32000.007075376881</v>
      </c>
      <c r="I39">
        <v>9.8181474074492936</v>
      </c>
    </row>
    <row r="40" spans="1:9" x14ac:dyDescent="0.35">
      <c r="A40" t="s">
        <v>37</v>
      </c>
      <c r="B40" s="5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5">
      <c r="A41" t="s">
        <v>38</v>
      </c>
      <c r="B41" s="5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5">
      <c r="A42" t="s">
        <v>39</v>
      </c>
      <c r="B42" s="5" t="str">
        <f t="shared" ref="B42:B43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5">
      <c r="A43" t="s">
        <v>40</v>
      </c>
      <c r="B43" s="5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2024-12-17T15:51:20Z</dcterms:modified>
</cp:coreProperties>
</file>