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3_overview_input/"/>
    </mc:Choice>
  </mc:AlternateContent>
  <xr:revisionPtr revIDLastSave="64" documentId="13_ncr:1_{884F7B86-869C-4F50-8595-B65790503BC0}" xr6:coauthVersionLast="47" xr6:coauthVersionMax="47" xr10:uidLastSave="{96E70365-A46B-47FD-9ECF-79AF8983CD48}"/>
  <bookViews>
    <workbookView xWindow="28785" yWindow="-16440" windowWidth="16440" windowHeight="2844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D56" i="1"/>
  <c r="D154" i="1"/>
  <c r="F154" i="1"/>
  <c r="D156" i="1"/>
  <c r="F156" i="1"/>
</calcChain>
</file>

<file path=xl/sharedStrings.xml><?xml version="1.0" encoding="utf-8"?>
<sst xmlns="http://schemas.openxmlformats.org/spreadsheetml/2006/main" count="1076" uniqueCount="267">
  <si>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</si>
  <si>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</si>
  <si>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</si>
  <si>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</si>
  <si>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</si>
  <si>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</si>
  <si>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</si>
  <si>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</si>
  <si>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</si>
  <si>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</si>
  <si>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</si>
  <si>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</si>
  <si>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</si>
  <si>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</si>
  <si>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</si>
  <si>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</si>
  <si>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</si>
  <si>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</si>
  <si>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</si>
  <si>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</si>
  <si>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</si>
  <si>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</si>
  <si>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</si>
  <si>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</si>
  <si>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</si>
  <si>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</si>
  <si>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</si>
  <si>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</si>
  <si>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</si>
  <si>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</si>
  <si>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</si>
  <si>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</si>
  <si>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</si>
  <si>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</si>
  <si>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</si>
  <si>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</si>
  <si>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</si>
  <si>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</si>
  <si>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</si>
  <si>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</si>
  <si>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</si>
  <si>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</si>
  <si>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</si>
  <si>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</si>
  <si>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</si>
  <si>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</si>
  <si>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</si>
  <si>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</si>
  <si>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</si>
  <si>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</si>
  <si>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</si>
  <si>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</si>
  <si>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</si>
  <si>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</si>
  <si>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raw methanol : e-methanol</t>
  </si>
  <si>
    <t xml:space="preserve">pipeline capacity to/from storage; any losses: fix ratio </t>
  </si>
  <si>
    <t>Methanol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</si>
  <si>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</si>
  <si>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</si>
  <si>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</si>
  <si>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</si>
  <si>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</si>
  <si>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</si>
  <si>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</si>
  <si>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</si>
  <si>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</si>
  <si>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</si>
  <si>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</si>
  <si>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</si>
  <si>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</si>
  <si>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</si>
  <si>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</si>
  <si>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</si>
  <si>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</si>
  <si>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</si>
  <si>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</si>
  <si>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</si>
  <si>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</si>
  <si>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</si>
  <si>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</si>
  <si>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</si>
  <si>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</si>
  <si>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</si>
  <si>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</si>
  <si>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</si>
  <si>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</si>
  <si>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</si>
  <si>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</si>
  <si>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</si>
  <si>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</si>
  <si>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</si>
  <si>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</si>
  <si>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</si>
  <si>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</si>
  <si>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</si>
  <si>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</si>
  <si>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</si>
  <si>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</si>
  <si>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</si>
  <si>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</si>
  <si>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</si>
  <si>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</si>
  <si>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</si>
  <si>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</si>
  <si>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</si>
  <si>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</si>
  <si>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</si>
  <si>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</si>
  <si>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</si>
  <si>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</si>
  <si>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</si>
  <si>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</si>
  <si>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</si>
  <si>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</si>
  <si>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</si>
  <si>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</si>
  <si>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</si>
  <si>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</si>
  <si>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</si>
  <si>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</si>
  <si>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</si>
  <si>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</si>
  <si>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</si>
  <si>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</si>
  <si>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</si>
  <si>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</si>
  <si>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</si>
  <si>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</si>
  <si>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</si>
  <si>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</si>
  <si>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</si>
  <si>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</si>
  <si>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</si>
  <si>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</si>
  <si>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</si>
  <si>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</si>
  <si>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</si>
  <si>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</si>
  <si>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</si>
  <si>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</si>
  <si>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</si>
  <si>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</si>
  <si>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</si>
  <si>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</si>
  <si>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</si>
  <si>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</si>
  <si>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</si>
  <si>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</si>
  <si>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</si>
  <si>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</si>
  <si>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</si>
  <si>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</si>
  <si>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</si>
  <si>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</si>
  <si>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</si>
  <si>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</si>
  <si>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</si>
  <si>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</si>
  <si>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</si>
  <si>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</si>
  <si>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</si>
  <si>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</si>
  <si>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</si>
  <si>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</si>
  <si>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</si>
  <si>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</si>
  <si>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</si>
  <si>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</si>
  <si>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</si>
  <si>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</si>
  <si>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</si>
  <si>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</si>
  <si>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</si>
  <si>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</si>
  <si>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</si>
  <si>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</si>
  <si>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</si>
  <si>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</si>
  <si>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</si>
  <si>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</si>
  <si>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</si>
  <si>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</si>
  <si>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</si>
  <si>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</si>
  <si>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</si>
  <si>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</si>
  <si>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</si>
  <si>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</si>
  <si>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</si>
  <si>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</si>
  <si>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</si>
  <si>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</si>
  <si>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</si>
  <si>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</si>
  <si>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</si>
  <si>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</si>
  <si>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</si>
  <si>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</si>
  <si>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</si>
  <si>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</si>
  <si>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</si>
  <si>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</si>
  <si>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</si>
  <si>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</si>
  <si>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</si>
  <si>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</si>
  <si>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</si>
  <si>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</si>
  <si>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</si>
  <si>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</si>
  <si>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</si>
  <si>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</si>
  <si>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</si>
  <si>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</si>
  <si>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</si>
  <si>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</si>
  <si>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</si>
  <si>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</si>
  <si>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</si>
  <si>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</si>
  <si>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</si>
  <si>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</si>
  <si>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</si>
  <si>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</si>
  <si>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</si>
  <si>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</si>
  <si>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</si>
  <si>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</si>
  <si>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</si>
  <si>
    <t>capacity regarding tonnes of CO2</t>
  </si>
  <si>
    <t>Assumption of no losses, only power input necessary</t>
  </si>
  <si>
    <t>see steam of methanol reactor</t>
  </si>
  <si>
    <t>see methanol reactor</t>
  </si>
  <si>
    <t>input t CO2 / MWh power</t>
  </si>
  <si>
    <t>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</t>
  </si>
  <si>
    <t xml:space="preserve">Assumption of power input based on sources. Closes is Auslegungsdatentyp C with o C and 20 bar. </t>
  </si>
  <si>
    <t>frac state loss</t>
  </si>
  <si>
    <t>fix ratio in/out</t>
  </si>
  <si>
    <t>how much is lost during the transmission, as a roundtrip, not each time</t>
  </si>
  <si>
    <t>https://ens.dk/en/our-services/projections-and-models/technology-data/technology-data-energy-storage</t>
  </si>
  <si>
    <t>weeks/year</t>
  </si>
  <si>
    <t>EUR/MWh</t>
  </si>
  <si>
    <t>EUR/MWh/year</t>
  </si>
  <si>
    <t>%per period</t>
  </si>
  <si>
    <t>1% per day, results in 0,04147% per hour</t>
  </si>
  <si>
    <t>Electric_Steam_Boiler</t>
  </si>
  <si>
    <t>Power/Steam</t>
  </si>
  <si>
    <t>Energy efficiency</t>
  </si>
  <si>
    <t>% of a year</t>
  </si>
  <si>
    <t>[€/MW/year]</t>
  </si>
  <si>
    <t>[M€ per MW]</t>
  </si>
  <si>
    <t>for a plant &gt;10MW</t>
  </si>
  <si>
    <t>fix_ratio_out_in_connection_flow</t>
  </si>
  <si>
    <t>fix_ratio_in_out_connection_flow</t>
  </si>
  <si>
    <t>% per 3 days</t>
  </si>
  <si>
    <t>https://doi.org/10.1016/j.ijhydene.2020.04.181</t>
  </si>
  <si>
    <t>very small, probably neglectable</t>
  </si>
  <si>
    <t>% per 13 hours</t>
  </si>
  <si>
    <t xml:space="preserve">% per 13 hours </t>
  </si>
  <si>
    <t>It takes 13 hours to fully load a tank of 160 m^3 so for a tank of 100 m^3 around 8,12 hours are needed. In Kassø we have 6 tanks -&gt; convert into %/MWh by using the energy density of methanol</t>
  </si>
  <si>
    <t>% of investment cost per year</t>
  </si>
  <si>
    <t>https://www.sciencedirect.com/science/article/pii/S2352152X23002438</t>
  </si>
  <si>
    <t>https://www.frontiersin.org/articles/10.3389/fmech.2020.00021/full</t>
  </si>
  <si>
    <t>Euro/kg Fuel</t>
  </si>
  <si>
    <t>Euro/MW</t>
  </si>
  <si>
    <t xml:space="preserve">assumption, based on public cost information of vaporizers. The problem is that there is no database with this data. We used public offers for vaporizers to calculate the estimated cost.  </t>
  </si>
  <si>
    <t>Excel from https://ens.dk/en/our-services/projections-and-models/technology-data/technology-data-transport-energy, newer data available under https://ens.dk/sites/ens.dk/files/Analyser/technology_data_for_energy_transport.pdf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</si>
</sst>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0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165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6" fontId="8" fillId="0" borderId="0"/>
    <xf numFmtId="166" fontId="8" fillId="0" borderId="0"/>
    <xf numFmtId="9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164" fontId="4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7" fillId="0" borderId="0" xfId="35" applyAlignment="1">
      <alignment vertical="top" wrapText="1"/>
    </xf>
    <xf numFmtId="9" fontId="0" fillId="0" borderId="0" xfId="0" applyNumberFormat="1" applyAlignment="1">
      <alignment vertical="top" wrapText="1"/>
    </xf>
    <xf numFmtId="10" fontId="0" fillId="0" borderId="0" xfId="0" applyNumberFormat="1"/>
  </cellXfs>
  <cellStyles count="36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" xfId="35" builtinId="8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88" totalsRowShown="0" headerRowDxfId="12" dataDxfId="11">
  <autoFilter ref="A1:K188" xr:uid="{4F9B01EA-EBEA-4741-AB35-4EF8891F463E}"/>
  <sortState xmlns:xlrd2="http://schemas.microsoft.com/office/spreadsheetml/2017/richdata2" ref="A2:K150">
    <sortCondition ref="A1:A188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/technology-data-energy-storage" TargetMode="External"/><Relationship Id="rId2" Type="http://schemas.openxmlformats.org/officeDocument/2006/relationships/hyperlink" Target="https://ens.dk/en/our-services/projections-and-models/technology-data/technology-data-energy-storage" TargetMode="External"/><Relationship Id="rId1" Type="http://schemas.openxmlformats.org/officeDocument/2006/relationships/hyperlink" Target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59"/>
  <sheetViews>
    <sheetView tabSelected="1" topLeftCell="A102" workbookViewId="0">
      <selection activeCell="A123" sqref="A123"/>
    </sheetView>
  </sheetViews>
  <sheetFormatPr defaultRowHeight="14.5" x14ac:dyDescent="0.35"/>
  <cols>
    <col min="1" max="1" width="22.7265625" style="3" customWidth="1"/>
    <col min="2" max="2" width="29.1796875" style="3" customWidth="1"/>
    <col min="3" max="3" width="12.08984375" style="3" customWidth="1"/>
    <col min="4" max="4" width="12.7265625" style="3" customWidth="1"/>
    <col min="5" max="5" width="12.90625" style="3" customWidth="1"/>
    <col min="6" max="6" width="12.08984375" style="3" customWidth="1"/>
    <col min="7" max="7" width="12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92.5429687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86</v>
      </c>
      <c r="I1" s="3" t="s">
        <v>13</v>
      </c>
      <c r="J1" s="3" t="s">
        <v>0</v>
      </c>
      <c r="K1" s="3" t="s">
        <v>1</v>
      </c>
    </row>
    <row r="2" spans="1:11" ht="43.5" x14ac:dyDescent="0.35">
      <c r="A2" s="3" t="s">
        <v>32</v>
      </c>
      <c r="B2" s="3" t="s">
        <v>11</v>
      </c>
      <c r="C2" s="3" t="s">
        <v>97</v>
      </c>
      <c r="D2" s="3" t="s">
        <v>97</v>
      </c>
      <c r="E2" s="3" t="s">
        <v>97</v>
      </c>
      <c r="F2" s="3" t="s">
        <v>97</v>
      </c>
      <c r="G2" s="3" t="s">
        <v>97</v>
      </c>
      <c r="I2" s="3" t="s">
        <v>14</v>
      </c>
      <c r="J2" s="3" t="s">
        <v>229</v>
      </c>
    </row>
    <row r="3" spans="1:11" x14ac:dyDescent="0.35">
      <c r="A3" s="3" t="s">
        <v>32</v>
      </c>
      <c r="B3" s="3" t="s">
        <v>52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225</v>
      </c>
      <c r="I3" s="3" t="s">
        <v>14</v>
      </c>
      <c r="J3" s="3" t="s">
        <v>230</v>
      </c>
    </row>
    <row r="4" spans="1:11" ht="87" x14ac:dyDescent="0.35">
      <c r="A4" s="3" t="s">
        <v>32</v>
      </c>
      <c r="B4" s="3" t="s">
        <v>52</v>
      </c>
      <c r="C4" s="3">
        <v>280.5</v>
      </c>
      <c r="D4" s="3">
        <v>280.5</v>
      </c>
      <c r="E4" s="3">
        <v>280.5</v>
      </c>
      <c r="F4" s="3">
        <v>280.5</v>
      </c>
      <c r="G4" s="3">
        <v>280.5</v>
      </c>
      <c r="H4" s="3" t="s">
        <v>233</v>
      </c>
      <c r="I4" s="3" t="s">
        <v>14</v>
      </c>
      <c r="J4" s="3" t="s">
        <v>235</v>
      </c>
      <c r="K4" s="8" t="s">
        <v>234</v>
      </c>
    </row>
    <row r="5" spans="1:11" x14ac:dyDescent="0.35">
      <c r="A5" s="3" t="s">
        <v>32</v>
      </c>
      <c r="B5" s="3" t="s">
        <v>25</v>
      </c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I5" s="3" t="s">
        <v>14</v>
      </c>
    </row>
    <row r="6" spans="1:11" x14ac:dyDescent="0.35">
      <c r="A6" s="3" t="s">
        <v>32</v>
      </c>
      <c r="B6" s="3" t="s">
        <v>24</v>
      </c>
      <c r="C6" s="3" t="s">
        <v>93</v>
      </c>
      <c r="D6" s="3" t="s">
        <v>93</v>
      </c>
      <c r="E6" s="3" t="s">
        <v>93</v>
      </c>
      <c r="F6" s="3" t="s">
        <v>93</v>
      </c>
      <c r="G6" s="3" t="s">
        <v>93</v>
      </c>
      <c r="I6" s="3" t="s">
        <v>14</v>
      </c>
      <c r="J6" s="3" t="s">
        <v>81</v>
      </c>
    </row>
    <row r="7" spans="1:11" ht="43.5" x14ac:dyDescent="0.35">
      <c r="A7" s="3" t="s">
        <v>32</v>
      </c>
      <c r="B7" s="3" t="s">
        <v>75</v>
      </c>
      <c r="C7" s="3" t="s">
        <v>97</v>
      </c>
      <c r="D7" s="3" t="s">
        <v>97</v>
      </c>
      <c r="E7" s="3" t="s">
        <v>97</v>
      </c>
      <c r="F7" s="3" t="s">
        <v>97</v>
      </c>
      <c r="G7" s="3" t="s">
        <v>97</v>
      </c>
      <c r="I7" s="3" t="s">
        <v>14</v>
      </c>
      <c r="J7" s="3" t="s">
        <v>76</v>
      </c>
    </row>
    <row r="8" spans="1:11" ht="29" x14ac:dyDescent="0.35">
      <c r="A8" s="3" t="s">
        <v>32</v>
      </c>
      <c r="B8" s="3" t="s">
        <v>72</v>
      </c>
      <c r="C8" s="3">
        <v>500000</v>
      </c>
      <c r="D8" s="3">
        <v>500000</v>
      </c>
      <c r="E8" s="3">
        <v>500000</v>
      </c>
      <c r="F8" s="3">
        <v>500000</v>
      </c>
      <c r="G8" s="3">
        <v>500000</v>
      </c>
      <c r="H8" s="3" t="s">
        <v>264</v>
      </c>
      <c r="I8" s="3" t="s">
        <v>14</v>
      </c>
      <c r="J8" s="3" t="s">
        <v>265</v>
      </c>
    </row>
    <row r="9" spans="1:11" x14ac:dyDescent="0.35">
      <c r="A9" s="3" t="s">
        <v>32</v>
      </c>
      <c r="B9" s="3" t="s">
        <v>28</v>
      </c>
      <c r="I9" s="3" t="s">
        <v>14</v>
      </c>
    </row>
    <row r="10" spans="1:11" ht="43.5" x14ac:dyDescent="0.35">
      <c r="A10" s="3" t="s">
        <v>33</v>
      </c>
      <c r="B10" s="3" t="s">
        <v>11</v>
      </c>
      <c r="C10" s="3" t="s">
        <v>97</v>
      </c>
      <c r="D10" s="3" t="s">
        <v>97</v>
      </c>
      <c r="E10" s="3" t="s">
        <v>97</v>
      </c>
      <c r="F10" s="3" t="s">
        <v>97</v>
      </c>
      <c r="G10" s="3" t="s">
        <v>97</v>
      </c>
      <c r="I10" s="3" t="s">
        <v>14</v>
      </c>
    </row>
    <row r="11" spans="1:11" ht="43.5" x14ac:dyDescent="0.35">
      <c r="A11" s="3" t="s">
        <v>33</v>
      </c>
      <c r="B11" s="3" t="s">
        <v>52</v>
      </c>
      <c r="C11" s="3" t="s">
        <v>231</v>
      </c>
      <c r="D11" s="3" t="s">
        <v>231</v>
      </c>
      <c r="E11" s="3" t="s">
        <v>231</v>
      </c>
      <c r="F11" s="3" t="s">
        <v>231</v>
      </c>
      <c r="G11" s="3" t="s">
        <v>231</v>
      </c>
      <c r="I11" s="3" t="s">
        <v>14</v>
      </c>
      <c r="J11" s="3" t="s">
        <v>54</v>
      </c>
    </row>
    <row r="12" spans="1:11" ht="29" x14ac:dyDescent="0.35">
      <c r="A12" s="3" t="s">
        <v>33</v>
      </c>
      <c r="B12" s="3" t="s">
        <v>25</v>
      </c>
      <c r="C12" s="3" t="s">
        <v>232</v>
      </c>
      <c r="D12" s="3" t="s">
        <v>232</v>
      </c>
      <c r="E12" s="3" t="s">
        <v>232</v>
      </c>
      <c r="F12" s="3" t="s">
        <v>232</v>
      </c>
      <c r="G12" s="3" t="s">
        <v>232</v>
      </c>
      <c r="I12" s="3" t="s">
        <v>14</v>
      </c>
    </row>
    <row r="13" spans="1:11" ht="29" x14ac:dyDescent="0.35">
      <c r="A13" s="3" t="s">
        <v>33</v>
      </c>
      <c r="B13" s="3" t="s">
        <v>24</v>
      </c>
      <c r="C13" s="3" t="s">
        <v>232</v>
      </c>
      <c r="D13" s="3" t="s">
        <v>232</v>
      </c>
      <c r="E13" s="3" t="s">
        <v>232</v>
      </c>
      <c r="F13" s="3" t="s">
        <v>232</v>
      </c>
      <c r="G13" s="3" t="s">
        <v>232</v>
      </c>
      <c r="I13" s="3" t="s">
        <v>14</v>
      </c>
      <c r="J13" s="3" t="s">
        <v>81</v>
      </c>
    </row>
    <row r="14" spans="1:11" ht="43.5" x14ac:dyDescent="0.35">
      <c r="A14" s="3" t="s">
        <v>33</v>
      </c>
      <c r="B14" s="3" t="s">
        <v>75</v>
      </c>
      <c r="C14" s="3" t="s">
        <v>97</v>
      </c>
      <c r="D14" s="3" t="s">
        <v>97</v>
      </c>
      <c r="E14" s="3" t="s">
        <v>97</v>
      </c>
      <c r="F14" s="3" t="s">
        <v>97</v>
      </c>
      <c r="G14" s="3" t="s">
        <v>97</v>
      </c>
      <c r="I14" s="3" t="s">
        <v>14</v>
      </c>
      <c r="J14" s="3" t="s">
        <v>76</v>
      </c>
    </row>
    <row r="15" spans="1:11" x14ac:dyDescent="0.35">
      <c r="A15" s="3" t="s">
        <v>33</v>
      </c>
      <c r="B15" s="3" t="s">
        <v>72</v>
      </c>
      <c r="C15" s="3">
        <f>C80</f>
        <v>1.35</v>
      </c>
      <c r="D15" s="3">
        <f t="shared" ref="D15:G15" si="0">D80</f>
        <v>1.35</v>
      </c>
      <c r="E15" s="3">
        <f t="shared" si="0"/>
        <v>1.0900000000000001</v>
      </c>
      <c r="F15" s="3">
        <f t="shared" si="0"/>
        <v>0.96</v>
      </c>
      <c r="G15" s="3">
        <f t="shared" si="0"/>
        <v>0.87</v>
      </c>
      <c r="I15" s="3" t="s">
        <v>14</v>
      </c>
    </row>
    <row r="16" spans="1:11" ht="29" x14ac:dyDescent="0.35">
      <c r="A16" s="3" t="s">
        <v>33</v>
      </c>
      <c r="B16" s="3" t="s">
        <v>28</v>
      </c>
      <c r="C16" s="3" t="s">
        <v>232</v>
      </c>
      <c r="D16" s="3" t="s">
        <v>232</v>
      </c>
      <c r="E16" s="3" t="s">
        <v>232</v>
      </c>
      <c r="F16" s="3" t="s">
        <v>232</v>
      </c>
      <c r="G16" s="3" t="s">
        <v>232</v>
      </c>
      <c r="I16" s="3" t="s">
        <v>14</v>
      </c>
    </row>
    <row r="17" spans="1:11" x14ac:dyDescent="0.35">
      <c r="A17" s="3" t="s">
        <v>3</v>
      </c>
      <c r="B17" s="3" t="s">
        <v>5</v>
      </c>
      <c r="I17" s="3" t="s">
        <v>19</v>
      </c>
      <c r="J17" s="3" t="s">
        <v>69</v>
      </c>
      <c r="K17" s="3" t="s">
        <v>23</v>
      </c>
    </row>
    <row r="18" spans="1:11" ht="43.5" x14ac:dyDescent="0.35">
      <c r="A18" s="3" t="s">
        <v>3</v>
      </c>
      <c r="B18" s="3" t="s">
        <v>11</v>
      </c>
      <c r="C18" s="3" t="s">
        <v>97</v>
      </c>
      <c r="D18" s="3" t="s">
        <v>97</v>
      </c>
      <c r="E18" s="3" t="s">
        <v>97</v>
      </c>
      <c r="F18" s="3" t="s">
        <v>97</v>
      </c>
      <c r="G18" s="3" t="s">
        <v>97</v>
      </c>
      <c r="H18" s="3" t="s">
        <v>93</v>
      </c>
      <c r="I18" s="3" t="s">
        <v>14</v>
      </c>
      <c r="J18" s="3" t="s">
        <v>68</v>
      </c>
    </row>
    <row r="19" spans="1:11" ht="43.5" x14ac:dyDescent="0.35">
      <c r="A19" s="3" t="s">
        <v>3</v>
      </c>
      <c r="B19" s="3" t="s">
        <v>75</v>
      </c>
      <c r="C19" s="3" t="s">
        <v>97</v>
      </c>
      <c r="D19" s="3" t="s">
        <v>97</v>
      </c>
      <c r="E19" s="3" t="s">
        <v>97</v>
      </c>
      <c r="F19" s="3" t="s">
        <v>97</v>
      </c>
      <c r="G19" s="3" t="s">
        <v>97</v>
      </c>
      <c r="I19" s="3" t="s">
        <v>14</v>
      </c>
      <c r="J19" s="3" t="s">
        <v>76</v>
      </c>
    </row>
    <row r="20" spans="1:11" x14ac:dyDescent="0.35">
      <c r="A20" s="3" t="s">
        <v>3</v>
      </c>
      <c r="B20" s="3" t="s">
        <v>28</v>
      </c>
      <c r="C20" s="3">
        <v>25</v>
      </c>
      <c r="D20" s="3">
        <v>25</v>
      </c>
      <c r="E20" s="3">
        <v>25</v>
      </c>
      <c r="F20" s="3">
        <v>25</v>
      </c>
      <c r="G20" s="3">
        <v>25</v>
      </c>
      <c r="H20" s="3" t="s">
        <v>96</v>
      </c>
      <c r="I20" s="3" t="s">
        <v>14</v>
      </c>
      <c r="K20" s="3" t="s">
        <v>94</v>
      </c>
    </row>
    <row r="21" spans="1:11" x14ac:dyDescent="0.35">
      <c r="A21" s="3" t="s">
        <v>121</v>
      </c>
      <c r="B21" s="3" t="s">
        <v>52</v>
      </c>
      <c r="C21" s="3">
        <v>172</v>
      </c>
      <c r="D21" s="3">
        <v>175</v>
      </c>
      <c r="E21" s="3">
        <v>185</v>
      </c>
      <c r="F21" s="3">
        <v>195</v>
      </c>
      <c r="G21" s="3">
        <v>208</v>
      </c>
      <c r="H21" s="3" t="s">
        <v>127</v>
      </c>
      <c r="I21" s="3" t="s">
        <v>14</v>
      </c>
      <c r="K21" s="3" t="s">
        <v>94</v>
      </c>
    </row>
    <row r="22" spans="1:11" x14ac:dyDescent="0.35">
      <c r="A22" s="3" t="s">
        <v>121</v>
      </c>
      <c r="B22" s="3" t="s">
        <v>52</v>
      </c>
      <c r="C22" s="3">
        <v>19.10519548501982</v>
      </c>
      <c r="D22" s="3">
        <v>19.440124416796291</v>
      </c>
      <c r="E22" s="3">
        <v>20.574416479641339</v>
      </c>
      <c r="F22" s="3">
        <v>21.618817018332773</v>
      </c>
      <c r="G22" s="3">
        <v>23.148148148148152</v>
      </c>
      <c r="H22" s="3" t="s">
        <v>127</v>
      </c>
      <c r="I22" s="3" t="s">
        <v>19</v>
      </c>
      <c r="J22" s="3" t="s">
        <v>128</v>
      </c>
      <c r="K22" s="3" t="s">
        <v>94</v>
      </c>
    </row>
    <row r="23" spans="1:11" ht="29" x14ac:dyDescent="0.35">
      <c r="A23" s="3" t="s">
        <v>121</v>
      </c>
      <c r="B23" s="3" t="s">
        <v>52</v>
      </c>
      <c r="C23" s="3">
        <v>27.618663488973858</v>
      </c>
      <c r="D23" s="3">
        <v>26.402354713641913</v>
      </c>
      <c r="E23" s="3">
        <v>22.283124456315043</v>
      </c>
      <c r="F23" s="3">
        <v>18.490339122919011</v>
      </c>
      <c r="G23" s="3">
        <v>12.936507557170003</v>
      </c>
      <c r="H23" s="3" t="s">
        <v>129</v>
      </c>
      <c r="I23" s="3" t="s">
        <v>14</v>
      </c>
      <c r="J23" s="3" t="s">
        <v>130</v>
      </c>
      <c r="K23" s="3" t="s">
        <v>94</v>
      </c>
    </row>
    <row r="24" spans="1:11" x14ac:dyDescent="0.35">
      <c r="A24" s="3" t="s">
        <v>121</v>
      </c>
      <c r="B24" s="3" t="s">
        <v>24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 t="s">
        <v>126</v>
      </c>
      <c r="I24" s="3" t="s">
        <v>14</v>
      </c>
      <c r="K24" s="3" t="s">
        <v>94</v>
      </c>
    </row>
    <row r="25" spans="1:11" x14ac:dyDescent="0.35">
      <c r="A25" s="3" t="s">
        <v>121</v>
      </c>
      <c r="B25" s="3" t="s">
        <v>25</v>
      </c>
      <c r="C25" s="3" t="s">
        <v>93</v>
      </c>
      <c r="D25" s="3" t="s">
        <v>93</v>
      </c>
      <c r="E25" s="3" t="s">
        <v>93</v>
      </c>
      <c r="F25" s="3" t="s">
        <v>93</v>
      </c>
      <c r="G25" s="3" t="s">
        <v>93</v>
      </c>
      <c r="I25" s="3" t="s">
        <v>14</v>
      </c>
      <c r="J25" s="3" t="s">
        <v>135</v>
      </c>
      <c r="K25" s="3" t="s">
        <v>94</v>
      </c>
    </row>
    <row r="26" spans="1:11" x14ac:dyDescent="0.35">
      <c r="A26" s="3" t="s">
        <v>121</v>
      </c>
      <c r="B26" s="3" t="s">
        <v>72</v>
      </c>
      <c r="C26" s="3">
        <v>1900</v>
      </c>
      <c r="D26" s="3">
        <v>1400</v>
      </c>
      <c r="E26" s="3">
        <v>875</v>
      </c>
      <c r="F26" s="3">
        <v>675</v>
      </c>
      <c r="G26" s="3">
        <v>475</v>
      </c>
      <c r="H26" s="3" t="s">
        <v>124</v>
      </c>
      <c r="I26" s="3" t="s">
        <v>14</v>
      </c>
      <c r="J26" s="3" t="s">
        <v>125</v>
      </c>
      <c r="K26" s="3" t="s">
        <v>94</v>
      </c>
    </row>
    <row r="27" spans="1:11" x14ac:dyDescent="0.35">
      <c r="A27" s="3" t="s">
        <v>121</v>
      </c>
      <c r="B27" s="3" t="s">
        <v>83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 t="s">
        <v>99</v>
      </c>
      <c r="I27" s="3" t="s">
        <v>14</v>
      </c>
      <c r="K27" s="3" t="s">
        <v>94</v>
      </c>
    </row>
    <row r="28" spans="1:11" x14ac:dyDescent="0.35">
      <c r="A28" s="3" t="s">
        <v>121</v>
      </c>
      <c r="B28" s="3" t="s">
        <v>84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 t="s">
        <v>99</v>
      </c>
      <c r="I28" s="3" t="s">
        <v>14</v>
      </c>
      <c r="K28" s="3" t="s">
        <v>94</v>
      </c>
    </row>
    <row r="29" spans="1:11" x14ac:dyDescent="0.35">
      <c r="A29" s="3" t="s">
        <v>121</v>
      </c>
      <c r="B29" s="3" t="s">
        <v>82</v>
      </c>
      <c r="C29" s="3">
        <v>80</v>
      </c>
      <c r="D29" s="3">
        <v>60.416666666666671</v>
      </c>
      <c r="E29" s="3">
        <v>30</v>
      </c>
      <c r="F29" s="3" t="s">
        <v>133</v>
      </c>
      <c r="G29" s="3" t="s">
        <v>133</v>
      </c>
      <c r="H29" s="3" t="s">
        <v>134</v>
      </c>
      <c r="I29" s="3" t="s">
        <v>14</v>
      </c>
      <c r="K29" s="3" t="s">
        <v>94</v>
      </c>
    </row>
    <row r="30" spans="1:11" x14ac:dyDescent="0.35">
      <c r="A30" s="3" t="s">
        <v>121</v>
      </c>
      <c r="B30" s="3" t="s">
        <v>136</v>
      </c>
      <c r="C30" s="3">
        <v>11</v>
      </c>
      <c r="D30" s="3">
        <v>11</v>
      </c>
      <c r="E30" s="3">
        <v>11</v>
      </c>
      <c r="F30" s="3">
        <v>11</v>
      </c>
      <c r="G30" s="3">
        <v>11</v>
      </c>
      <c r="H30" s="3" t="s">
        <v>137</v>
      </c>
      <c r="I30" s="3" t="s">
        <v>14</v>
      </c>
      <c r="K30" s="3" t="s">
        <v>94</v>
      </c>
    </row>
    <row r="31" spans="1:11" x14ac:dyDescent="0.35">
      <c r="A31" s="3" t="s">
        <v>123</v>
      </c>
      <c r="B31" s="3" t="s">
        <v>52</v>
      </c>
      <c r="C31" s="3">
        <v>159.77395004780726</v>
      </c>
      <c r="D31" s="3">
        <v>167.12316048465732</v>
      </c>
      <c r="E31" s="3">
        <v>177.74097111226911</v>
      </c>
      <c r="F31" s="3">
        <v>187.15687905506587</v>
      </c>
      <c r="G31" s="3">
        <v>201.71673819742489</v>
      </c>
      <c r="H31" s="3" t="s">
        <v>217</v>
      </c>
      <c r="I31" s="3" t="s">
        <v>14</v>
      </c>
      <c r="K31" s="3" t="s">
        <v>94</v>
      </c>
    </row>
    <row r="32" spans="1:11" ht="29" x14ac:dyDescent="0.35">
      <c r="A32" s="3" t="s">
        <v>123</v>
      </c>
      <c r="B32" s="3" t="s">
        <v>52</v>
      </c>
      <c r="C32" s="3">
        <v>17.752661116423027</v>
      </c>
      <c r="D32" s="3">
        <v>18.569240053850812</v>
      </c>
      <c r="E32" s="3">
        <v>19.748996790252122</v>
      </c>
      <c r="F32" s="3">
        <v>20.795208783896207</v>
      </c>
      <c r="G32" s="3">
        <v>22.412970910824988</v>
      </c>
      <c r="H32" s="3" t="s">
        <v>216</v>
      </c>
      <c r="I32" s="3" t="s">
        <v>19</v>
      </c>
      <c r="J32" s="3" t="s">
        <v>128</v>
      </c>
      <c r="K32" s="3" t="s">
        <v>94</v>
      </c>
    </row>
    <row r="33" spans="1:11" ht="29" x14ac:dyDescent="0.35">
      <c r="A33" s="3" t="s">
        <v>123</v>
      </c>
      <c r="B33" s="3" t="s">
        <v>52</v>
      </c>
      <c r="C33" s="3">
        <v>33.586067092339569</v>
      </c>
      <c r="D33" s="3">
        <v>30.669181470952331</v>
      </c>
      <c r="E33" s="3">
        <v>26.454995550380517</v>
      </c>
      <c r="F33" s="3">
        <v>22.717842188580569</v>
      </c>
      <c r="G33" s="3">
        <v>16.939065795293189</v>
      </c>
      <c r="H33" s="3" t="s">
        <v>218</v>
      </c>
      <c r="I33" s="3" t="s">
        <v>14</v>
      </c>
      <c r="J33" s="3" t="s">
        <v>130</v>
      </c>
      <c r="K33" s="3" t="s">
        <v>94</v>
      </c>
    </row>
    <row r="34" spans="1:11" x14ac:dyDescent="0.35">
      <c r="A34" s="3" t="s">
        <v>123</v>
      </c>
      <c r="B34" s="3" t="s">
        <v>24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 t="s">
        <v>126</v>
      </c>
      <c r="I34" s="3" t="s">
        <v>14</v>
      </c>
      <c r="K34" s="3" t="s">
        <v>94</v>
      </c>
    </row>
    <row r="35" spans="1:11" x14ac:dyDescent="0.35">
      <c r="A35" s="3" t="s">
        <v>123</v>
      </c>
      <c r="B35" s="3" t="s">
        <v>25</v>
      </c>
      <c r="C35" s="3" t="s">
        <v>93</v>
      </c>
      <c r="D35" s="3" t="s">
        <v>93</v>
      </c>
      <c r="E35" s="3" t="s">
        <v>93</v>
      </c>
      <c r="F35" s="3" t="s">
        <v>93</v>
      </c>
      <c r="G35" s="3" t="s">
        <v>93</v>
      </c>
      <c r="I35" s="3" t="s">
        <v>14</v>
      </c>
      <c r="J35" s="3" t="s">
        <v>135</v>
      </c>
      <c r="K35" s="3" t="s">
        <v>94</v>
      </c>
    </row>
    <row r="36" spans="1:11" x14ac:dyDescent="0.35">
      <c r="A36" s="3" t="s">
        <v>123</v>
      </c>
      <c r="B36" s="3" t="s">
        <v>72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124</v>
      </c>
      <c r="I36" s="3" t="s">
        <v>14</v>
      </c>
      <c r="J36" s="3" t="s">
        <v>125</v>
      </c>
      <c r="K36" s="3" t="s">
        <v>94</v>
      </c>
    </row>
    <row r="37" spans="1:11" x14ac:dyDescent="0.35">
      <c r="A37" s="3" t="s">
        <v>123</v>
      </c>
      <c r="B37" s="3" t="s">
        <v>83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 t="s">
        <v>99</v>
      </c>
      <c r="I37" s="3" t="s">
        <v>14</v>
      </c>
      <c r="K37" s="3" t="s">
        <v>94</v>
      </c>
    </row>
    <row r="38" spans="1:11" x14ac:dyDescent="0.35">
      <c r="A38" s="3" t="s">
        <v>123</v>
      </c>
      <c r="B38" s="3" t="s">
        <v>84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 t="s">
        <v>99</v>
      </c>
      <c r="I38" s="3" t="s">
        <v>14</v>
      </c>
      <c r="K38" s="3" t="s">
        <v>94</v>
      </c>
    </row>
    <row r="39" spans="1:11" x14ac:dyDescent="0.35">
      <c r="A39" s="3" t="s">
        <v>123</v>
      </c>
      <c r="B39" s="3" t="s">
        <v>82</v>
      </c>
      <c r="C39" s="3">
        <v>0.5</v>
      </c>
      <c r="D39" s="3">
        <v>0.3</v>
      </c>
      <c r="E39" s="3">
        <v>0.2</v>
      </c>
      <c r="F39" s="3">
        <v>0.16666666666666666</v>
      </c>
      <c r="G39" s="3">
        <v>0.2</v>
      </c>
      <c r="H39" s="3" t="s">
        <v>134</v>
      </c>
      <c r="I39" s="3" t="s">
        <v>14</v>
      </c>
      <c r="K39" s="3" t="s">
        <v>94</v>
      </c>
    </row>
    <row r="40" spans="1:11" x14ac:dyDescent="0.35">
      <c r="A40" s="3" t="s">
        <v>123</v>
      </c>
      <c r="B40" s="3" t="s">
        <v>136</v>
      </c>
      <c r="C40" s="3">
        <v>11</v>
      </c>
      <c r="D40" s="3">
        <v>11</v>
      </c>
      <c r="E40" s="3">
        <v>11</v>
      </c>
      <c r="F40" s="3">
        <v>11</v>
      </c>
      <c r="G40" s="3">
        <v>11</v>
      </c>
      <c r="H40" s="3" t="s">
        <v>137</v>
      </c>
      <c r="I40" s="3" t="s">
        <v>14</v>
      </c>
      <c r="K40" s="3" t="s">
        <v>94</v>
      </c>
    </row>
    <row r="41" spans="1:11" x14ac:dyDescent="0.35">
      <c r="A41" s="3" t="s">
        <v>122</v>
      </c>
      <c r="B41" s="3" t="s">
        <v>52</v>
      </c>
      <c r="C41" s="3">
        <v>222.74895863734611</v>
      </c>
      <c r="D41" s="3">
        <v>228.20919175911249</v>
      </c>
      <c r="E41" s="3">
        <v>236.71427884384164</v>
      </c>
      <c r="F41" s="3">
        <v>240.43599059628147</v>
      </c>
      <c r="G41" s="3">
        <v>247.97888137271079</v>
      </c>
      <c r="H41" s="3" t="s">
        <v>127</v>
      </c>
      <c r="I41" s="3" t="s">
        <v>14</v>
      </c>
      <c r="J41" s="3" t="s">
        <v>53</v>
      </c>
      <c r="K41" s="3" t="s">
        <v>94</v>
      </c>
    </row>
    <row r="42" spans="1:11" x14ac:dyDescent="0.35">
      <c r="A42" s="3" t="s">
        <v>122</v>
      </c>
      <c r="B42" s="3" t="s">
        <v>52</v>
      </c>
      <c r="C42" s="3">
        <v>24.749884293038455</v>
      </c>
      <c r="D42" s="3">
        <v>25.35657686212361</v>
      </c>
      <c r="E42" s="3">
        <v>26.301586538204628</v>
      </c>
      <c r="F42" s="3">
        <v>26.715110066253498</v>
      </c>
      <c r="G42" s="3">
        <v>27.553209041412309</v>
      </c>
      <c r="H42" s="3" t="s">
        <v>127</v>
      </c>
      <c r="I42" s="3" t="s">
        <v>19</v>
      </c>
      <c r="J42" s="3" t="s">
        <v>128</v>
      </c>
      <c r="K42" s="3" t="s">
        <v>94</v>
      </c>
    </row>
    <row r="43" spans="1:11" ht="29" x14ac:dyDescent="0.35">
      <c r="A43" s="3" t="s">
        <v>122</v>
      </c>
      <c r="B43" s="3" t="s">
        <v>52</v>
      </c>
      <c r="C43" s="3">
        <v>18.934028535337859</v>
      </c>
      <c r="D43" s="3">
        <v>17.143212459111794</v>
      </c>
      <c r="E43" s="3">
        <v>14.370132051309199</v>
      </c>
      <c r="F43" s="3">
        <v>13.162882060808911</v>
      </c>
      <c r="G43" s="3">
        <v>10.727596671585374</v>
      </c>
      <c r="H43" s="3" t="s">
        <v>129</v>
      </c>
      <c r="I43" s="3" t="s">
        <v>14</v>
      </c>
      <c r="K43" s="3" t="s">
        <v>94</v>
      </c>
    </row>
    <row r="44" spans="1:11" ht="29" x14ac:dyDescent="0.35">
      <c r="A44" s="3" t="s">
        <v>122</v>
      </c>
      <c r="B44" s="3" t="s">
        <v>52</v>
      </c>
      <c r="C44" s="3">
        <v>20.5</v>
      </c>
      <c r="D44" s="3">
        <v>20.5</v>
      </c>
      <c r="E44" s="3">
        <v>19.5</v>
      </c>
      <c r="F44" s="3">
        <v>18.599999999999994</v>
      </c>
      <c r="G44" s="3">
        <v>18.599999999999994</v>
      </c>
      <c r="H44" s="3" t="s">
        <v>131</v>
      </c>
      <c r="I44" s="3" t="s">
        <v>14</v>
      </c>
      <c r="J44" s="3" t="s">
        <v>132</v>
      </c>
      <c r="K44" s="3" t="s">
        <v>94</v>
      </c>
    </row>
    <row r="45" spans="1:11" x14ac:dyDescent="0.35">
      <c r="A45" s="3" t="s">
        <v>122</v>
      </c>
      <c r="B45" s="3" t="s">
        <v>24</v>
      </c>
      <c r="C45" s="3">
        <v>12</v>
      </c>
      <c r="D45" s="3">
        <v>12</v>
      </c>
      <c r="E45" s="3">
        <v>12</v>
      </c>
      <c r="F45" s="3">
        <v>12</v>
      </c>
      <c r="G45" s="3">
        <v>12</v>
      </c>
      <c r="H45" s="3" t="s">
        <v>126</v>
      </c>
      <c r="I45" s="3" t="s">
        <v>14</v>
      </c>
      <c r="J45" s="3" t="s">
        <v>81</v>
      </c>
      <c r="K45" s="3" t="s">
        <v>94</v>
      </c>
    </row>
    <row r="46" spans="1:11" x14ac:dyDescent="0.35">
      <c r="A46" s="3" t="s">
        <v>122</v>
      </c>
      <c r="B46" s="3" t="s">
        <v>25</v>
      </c>
      <c r="C46" s="3" t="s">
        <v>93</v>
      </c>
      <c r="D46" s="3" t="s">
        <v>93</v>
      </c>
      <c r="E46" s="3" t="s">
        <v>93</v>
      </c>
      <c r="F46" s="3" t="s">
        <v>93</v>
      </c>
      <c r="G46" s="3" t="s">
        <v>93</v>
      </c>
      <c r="I46" s="3" t="s">
        <v>14</v>
      </c>
      <c r="J46" s="3" t="s">
        <v>135</v>
      </c>
      <c r="K46" s="3" t="s">
        <v>94</v>
      </c>
    </row>
    <row r="47" spans="1:11" x14ac:dyDescent="0.35">
      <c r="A47" s="3" t="s">
        <v>122</v>
      </c>
      <c r="B47" s="3" t="s">
        <v>72</v>
      </c>
      <c r="C47" s="3">
        <v>2900</v>
      </c>
      <c r="D47" s="3">
        <v>2075</v>
      </c>
      <c r="E47" s="3">
        <v>1250</v>
      </c>
      <c r="F47" s="3">
        <v>1050</v>
      </c>
      <c r="G47" s="3">
        <v>800</v>
      </c>
      <c r="H47" s="3" t="s">
        <v>124</v>
      </c>
      <c r="I47" s="3" t="s">
        <v>14</v>
      </c>
      <c r="J47" s="3" t="s">
        <v>125</v>
      </c>
      <c r="K47" s="3" t="s">
        <v>94</v>
      </c>
    </row>
    <row r="48" spans="1:11" x14ac:dyDescent="0.35">
      <c r="A48" s="3" t="s">
        <v>122</v>
      </c>
      <c r="B48" s="3" t="s">
        <v>83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 t="s">
        <v>99</v>
      </c>
      <c r="I48" s="3" t="s">
        <v>14</v>
      </c>
      <c r="K48" s="3" t="s">
        <v>94</v>
      </c>
    </row>
    <row r="49" spans="1:11" x14ac:dyDescent="0.35">
      <c r="A49" s="3" t="s">
        <v>122</v>
      </c>
      <c r="B49" s="3" t="s">
        <v>84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 t="s">
        <v>99</v>
      </c>
      <c r="I49" s="3" t="s">
        <v>14</v>
      </c>
      <c r="K49" s="3" t="s">
        <v>94</v>
      </c>
    </row>
    <row r="50" spans="1:11" x14ac:dyDescent="0.35">
      <c r="A50" s="3" t="s">
        <v>122</v>
      </c>
      <c r="B50" s="3" t="s">
        <v>82</v>
      </c>
      <c r="C50" s="3">
        <v>600</v>
      </c>
      <c r="D50" s="3">
        <v>550</v>
      </c>
      <c r="E50" s="3">
        <v>500</v>
      </c>
      <c r="F50" s="3">
        <v>400</v>
      </c>
      <c r="G50" s="3">
        <v>300</v>
      </c>
      <c r="H50" s="3" t="s">
        <v>134</v>
      </c>
      <c r="I50" s="3" t="s">
        <v>14</v>
      </c>
      <c r="K50" s="3" t="s">
        <v>94</v>
      </c>
    </row>
    <row r="51" spans="1:11" x14ac:dyDescent="0.35">
      <c r="A51" s="3" t="s">
        <v>122</v>
      </c>
      <c r="B51" s="3" t="s">
        <v>136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137</v>
      </c>
      <c r="I51" s="3" t="s">
        <v>14</v>
      </c>
      <c r="K51" s="3" t="s">
        <v>94</v>
      </c>
    </row>
    <row r="52" spans="1:11" ht="43.5" x14ac:dyDescent="0.35">
      <c r="A52" s="3" t="s">
        <v>40</v>
      </c>
      <c r="B52" s="3" t="s">
        <v>12</v>
      </c>
      <c r="C52" s="3" t="s">
        <v>97</v>
      </c>
      <c r="D52" s="3" t="s">
        <v>97</v>
      </c>
      <c r="E52" s="3" t="s">
        <v>97</v>
      </c>
      <c r="F52" s="3" t="s">
        <v>97</v>
      </c>
      <c r="G52" s="3" t="s">
        <v>97</v>
      </c>
      <c r="H52" s="3" t="s">
        <v>119</v>
      </c>
      <c r="I52" s="3" t="s">
        <v>16</v>
      </c>
    </row>
    <row r="53" spans="1:11" ht="43.5" x14ac:dyDescent="0.35">
      <c r="A53" s="3" t="s">
        <v>40</v>
      </c>
      <c r="B53" s="3" t="s">
        <v>41</v>
      </c>
      <c r="C53" s="3" t="s">
        <v>97</v>
      </c>
      <c r="D53" s="3" t="s">
        <v>97</v>
      </c>
      <c r="E53" s="3" t="s">
        <v>97</v>
      </c>
      <c r="F53" s="3" t="s">
        <v>97</v>
      </c>
      <c r="G53" s="3" t="s">
        <v>97</v>
      </c>
      <c r="H53" s="3" t="s">
        <v>120</v>
      </c>
      <c r="I53" s="3" t="s">
        <v>14</v>
      </c>
      <c r="J53" s="3" t="s">
        <v>66</v>
      </c>
    </row>
    <row r="54" spans="1:11" ht="43.5" x14ac:dyDescent="0.35">
      <c r="A54" s="3" t="s">
        <v>46</v>
      </c>
      <c r="B54" s="3" t="s">
        <v>11</v>
      </c>
      <c r="C54" s="3" t="s">
        <v>97</v>
      </c>
      <c r="D54" s="3" t="s">
        <v>97</v>
      </c>
      <c r="E54" s="3" t="s">
        <v>97</v>
      </c>
      <c r="F54" s="3" t="s">
        <v>97</v>
      </c>
      <c r="G54" s="3" t="s">
        <v>97</v>
      </c>
      <c r="H54" s="3" t="s">
        <v>119</v>
      </c>
      <c r="I54" s="3" t="s">
        <v>14</v>
      </c>
      <c r="J54" s="3" t="s">
        <v>49</v>
      </c>
    </row>
    <row r="55" spans="1:11" ht="29" x14ac:dyDescent="0.35">
      <c r="A55" s="3" t="s">
        <v>46</v>
      </c>
      <c r="B55" s="3" t="s">
        <v>61</v>
      </c>
      <c r="C55" s="3" t="s">
        <v>138</v>
      </c>
      <c r="D55" s="3" t="s">
        <v>138</v>
      </c>
      <c r="E55" s="3" t="s">
        <v>138</v>
      </c>
      <c r="F55" s="3" t="s">
        <v>138</v>
      </c>
      <c r="G55" s="3" t="s">
        <v>138</v>
      </c>
      <c r="H55" s="3" t="s">
        <v>119</v>
      </c>
      <c r="I55" s="3" t="s">
        <v>14</v>
      </c>
      <c r="J55" s="3" t="s">
        <v>62</v>
      </c>
    </row>
    <row r="56" spans="1:11" x14ac:dyDescent="0.35">
      <c r="A56" s="3" t="s">
        <v>46</v>
      </c>
      <c r="B56" s="3" t="s">
        <v>77</v>
      </c>
      <c r="C56" s="3">
        <v>0.121</v>
      </c>
      <c r="D56" s="3">
        <f>Table1[[#This Row],[Value 2020]]+Table1[[#This Row],[Value 2030]]/2</f>
        <v>0.17049999999999998</v>
      </c>
      <c r="E56" s="3">
        <v>9.9000000000000005E-2</v>
      </c>
      <c r="F56" s="3">
        <v>6.0999999999999999E-2</v>
      </c>
      <c r="G56" s="3">
        <v>4.5999999999999999E-2</v>
      </c>
      <c r="H56" s="3" t="s">
        <v>241</v>
      </c>
      <c r="I56" s="3" t="s">
        <v>14</v>
      </c>
      <c r="K56" s="3" t="s">
        <v>239</v>
      </c>
    </row>
    <row r="57" spans="1:11" x14ac:dyDescent="0.35">
      <c r="A57" s="3" t="s">
        <v>46</v>
      </c>
      <c r="B57" s="3" t="s">
        <v>78</v>
      </c>
      <c r="C57" s="3">
        <v>25</v>
      </c>
      <c r="E57" s="3">
        <v>30</v>
      </c>
      <c r="F57" s="3">
        <v>30</v>
      </c>
      <c r="G57" s="3">
        <v>30</v>
      </c>
      <c r="H57" s="3" t="s">
        <v>96</v>
      </c>
      <c r="I57" s="3" t="s">
        <v>14</v>
      </c>
      <c r="K57" s="8" t="s">
        <v>239</v>
      </c>
    </row>
    <row r="58" spans="1:11" x14ac:dyDescent="0.35">
      <c r="A58" s="3" t="s">
        <v>46</v>
      </c>
      <c r="B58" s="3" t="s">
        <v>24</v>
      </c>
      <c r="C58" s="3">
        <v>638.04</v>
      </c>
      <c r="E58" s="3">
        <v>531.70000000000005</v>
      </c>
      <c r="F58" s="3">
        <v>531.70000000000005</v>
      </c>
      <c r="G58" s="3">
        <v>425.36</v>
      </c>
      <c r="H58" s="3" t="s">
        <v>242</v>
      </c>
      <c r="I58" s="3" t="s">
        <v>14</v>
      </c>
      <c r="K58" s="3" t="s">
        <v>239</v>
      </c>
    </row>
    <row r="59" spans="1:11" x14ac:dyDescent="0.35">
      <c r="A59" s="3" t="s">
        <v>46</v>
      </c>
      <c r="B59" s="3" t="s">
        <v>236</v>
      </c>
      <c r="C59" s="9">
        <v>0.01</v>
      </c>
      <c r="D59" s="9">
        <v>0.01</v>
      </c>
      <c r="E59" s="9">
        <v>0.01</v>
      </c>
      <c r="F59" s="9">
        <v>0.01</v>
      </c>
      <c r="G59" s="9">
        <v>0.01</v>
      </c>
      <c r="H59" s="3" t="s">
        <v>243</v>
      </c>
      <c r="I59" s="3" t="s">
        <v>14</v>
      </c>
      <c r="J59" s="3" t="s">
        <v>244</v>
      </c>
      <c r="K59" s="3" t="s">
        <v>239</v>
      </c>
    </row>
    <row r="60" spans="1:11" x14ac:dyDescent="0.35">
      <c r="A60" s="3" t="s">
        <v>56</v>
      </c>
      <c r="B60" s="3" t="s">
        <v>12</v>
      </c>
      <c r="I60" s="3" t="s">
        <v>14</v>
      </c>
    </row>
    <row r="61" spans="1:11" x14ac:dyDescent="0.35">
      <c r="A61" s="3" t="s">
        <v>56</v>
      </c>
      <c r="B61" s="3" t="s">
        <v>41</v>
      </c>
      <c r="J61" s="3" t="s">
        <v>67</v>
      </c>
    </row>
    <row r="62" spans="1:11" x14ac:dyDescent="0.35">
      <c r="A62" s="3" t="s">
        <v>47</v>
      </c>
      <c r="B62" s="3" t="s">
        <v>61</v>
      </c>
      <c r="I62" s="3" t="s">
        <v>14</v>
      </c>
      <c r="J62" s="3" t="s">
        <v>63</v>
      </c>
    </row>
    <row r="63" spans="1:11" x14ac:dyDescent="0.35">
      <c r="A63" s="3" t="s">
        <v>47</v>
      </c>
      <c r="B63" s="3" t="s">
        <v>77</v>
      </c>
      <c r="C63" s="3">
        <v>0.01</v>
      </c>
      <c r="D63" s="3">
        <v>0.01</v>
      </c>
      <c r="E63" s="3">
        <v>0.01</v>
      </c>
      <c r="F63" s="3">
        <v>0.01</v>
      </c>
      <c r="G63" s="3">
        <v>0.01</v>
      </c>
      <c r="H63" s="3" t="s">
        <v>263</v>
      </c>
      <c r="I63" s="3" t="s">
        <v>14</v>
      </c>
      <c r="K63" s="3" t="s">
        <v>262</v>
      </c>
    </row>
    <row r="64" spans="1:11" x14ac:dyDescent="0.35">
      <c r="A64" s="3" t="s">
        <v>47</v>
      </c>
      <c r="B64" s="3" t="s">
        <v>78</v>
      </c>
      <c r="I64" s="3" t="s">
        <v>14</v>
      </c>
    </row>
    <row r="65" spans="1:11" ht="29" x14ac:dyDescent="0.35">
      <c r="A65" s="3" t="s">
        <v>47</v>
      </c>
      <c r="B65" s="3" t="s">
        <v>24</v>
      </c>
      <c r="C65" s="9">
        <v>0.02</v>
      </c>
      <c r="D65" s="9">
        <v>0.02</v>
      </c>
      <c r="E65" s="9">
        <v>0.02</v>
      </c>
      <c r="F65" s="9">
        <v>0.02</v>
      </c>
      <c r="G65" s="9">
        <v>0.02</v>
      </c>
      <c r="H65" s="3" t="s">
        <v>260</v>
      </c>
      <c r="I65" s="3" t="s">
        <v>14</v>
      </c>
      <c r="K65" s="3" t="s">
        <v>261</v>
      </c>
    </row>
    <row r="66" spans="1:11" x14ac:dyDescent="0.35">
      <c r="A66" s="3" t="s">
        <v>47</v>
      </c>
      <c r="B66" s="3" t="s">
        <v>236</v>
      </c>
      <c r="C66" s="10">
        <v>9.5999999999999996E-6</v>
      </c>
      <c r="D66" s="10">
        <v>9.5999999999999996E-6</v>
      </c>
      <c r="E66" s="10">
        <v>9.5999999999999996E-6</v>
      </c>
      <c r="F66" s="10">
        <v>9.5999999999999996E-6</v>
      </c>
      <c r="G66" s="10">
        <v>9.5999999999999996E-6</v>
      </c>
      <c r="H66" s="3" t="s">
        <v>254</v>
      </c>
      <c r="I66" s="3" t="s">
        <v>14</v>
      </c>
      <c r="J66" s="3" t="s">
        <v>256</v>
      </c>
      <c r="K66" s="3" t="s">
        <v>255</v>
      </c>
    </row>
    <row r="67" spans="1:11" ht="29" x14ac:dyDescent="0.35">
      <c r="A67" s="3" t="s">
        <v>47</v>
      </c>
      <c r="B67" s="3" t="s">
        <v>252</v>
      </c>
      <c r="C67" s="10">
        <v>1.6000000000000001E-4</v>
      </c>
      <c r="D67" s="10">
        <v>1.6000000000000001E-4</v>
      </c>
      <c r="E67" s="10">
        <v>1.6000000000000001E-4</v>
      </c>
      <c r="F67" s="10">
        <v>1.6000000000000001E-4</v>
      </c>
      <c r="G67" s="10">
        <v>1.6000000000000001E-4</v>
      </c>
      <c r="H67" s="3" t="s">
        <v>258</v>
      </c>
      <c r="I67" s="3" t="s">
        <v>14</v>
      </c>
      <c r="J67" s="3" t="s">
        <v>259</v>
      </c>
      <c r="K67" s="3" t="s">
        <v>255</v>
      </c>
    </row>
    <row r="68" spans="1:11" ht="29" x14ac:dyDescent="0.35">
      <c r="A68" s="3" t="s">
        <v>47</v>
      </c>
      <c r="B68" t="s">
        <v>253</v>
      </c>
      <c r="C68" s="10">
        <v>1.6000000000000001E-4</v>
      </c>
      <c r="D68" s="10">
        <v>1.6000000000000001E-4</v>
      </c>
      <c r="E68" s="10">
        <v>1.6000000000000001E-4</v>
      </c>
      <c r="F68" s="10">
        <v>1.6000000000000001E-4</v>
      </c>
      <c r="G68" s="10">
        <v>1.6000000000000001E-4</v>
      </c>
      <c r="H68" s="3" t="s">
        <v>257</v>
      </c>
      <c r="I68" s="3" t="s">
        <v>14</v>
      </c>
      <c r="J68" s="3" t="s">
        <v>259</v>
      </c>
      <c r="K68" s="3" t="s">
        <v>255</v>
      </c>
    </row>
    <row r="69" spans="1:11" ht="43.5" x14ac:dyDescent="0.35">
      <c r="A69" s="3" t="s">
        <v>34</v>
      </c>
      <c r="B69" s="3" t="s">
        <v>11</v>
      </c>
      <c r="C69" s="3" t="s">
        <v>97</v>
      </c>
      <c r="D69" s="3" t="s">
        <v>97</v>
      </c>
      <c r="E69" s="3" t="s">
        <v>97</v>
      </c>
      <c r="F69" s="3" t="s">
        <v>97</v>
      </c>
      <c r="G69" s="3" t="s">
        <v>97</v>
      </c>
      <c r="H69" s="3" t="s">
        <v>98</v>
      </c>
      <c r="I69" s="3" t="s">
        <v>14</v>
      </c>
      <c r="J69" s="3" t="s">
        <v>44</v>
      </c>
    </row>
    <row r="70" spans="1:11" ht="58" x14ac:dyDescent="0.35">
      <c r="A70" s="3" t="s">
        <v>34</v>
      </c>
      <c r="B70" s="3" t="s">
        <v>11</v>
      </c>
      <c r="C70" s="3" t="s">
        <v>85</v>
      </c>
      <c r="D70" s="3" t="s">
        <v>85</v>
      </c>
      <c r="E70" s="3" t="s">
        <v>85</v>
      </c>
      <c r="F70" s="3" t="s">
        <v>85</v>
      </c>
      <c r="G70" s="3" t="s">
        <v>85</v>
      </c>
      <c r="H70" s="3" t="s">
        <v>93</v>
      </c>
      <c r="I70" s="3" t="s">
        <v>14</v>
      </c>
      <c r="J70" s="3" t="s">
        <v>45</v>
      </c>
    </row>
    <row r="71" spans="1:11" x14ac:dyDescent="0.35">
      <c r="A71" s="3" t="s">
        <v>34</v>
      </c>
      <c r="B71" s="3" t="s">
        <v>52</v>
      </c>
      <c r="C71" s="3">
        <v>1.4</v>
      </c>
      <c r="D71" s="3">
        <v>1.4</v>
      </c>
      <c r="E71" s="3">
        <v>1.4</v>
      </c>
      <c r="F71" s="3">
        <v>1.4</v>
      </c>
      <c r="G71" s="3">
        <v>1.4</v>
      </c>
      <c r="H71" s="3" t="s">
        <v>219</v>
      </c>
      <c r="I71" s="3" t="s">
        <v>14</v>
      </c>
      <c r="J71" s="3" t="s">
        <v>105</v>
      </c>
      <c r="K71" s="3" t="s">
        <v>94</v>
      </c>
    </row>
    <row r="72" spans="1:11" x14ac:dyDescent="0.35">
      <c r="A72" s="3" t="s">
        <v>34</v>
      </c>
      <c r="B72" s="3" t="s">
        <v>52</v>
      </c>
      <c r="C72" s="3">
        <v>6.4</v>
      </c>
      <c r="D72" s="3">
        <v>6.4</v>
      </c>
      <c r="E72" s="3">
        <v>6.4</v>
      </c>
      <c r="F72" s="3">
        <v>6.4</v>
      </c>
      <c r="G72" s="3">
        <v>6.4</v>
      </c>
      <c r="H72" s="3" t="s">
        <v>220</v>
      </c>
      <c r="I72" s="3" t="s">
        <v>14</v>
      </c>
      <c r="J72" s="3" t="s">
        <v>106</v>
      </c>
      <c r="K72" s="3" t="s">
        <v>94</v>
      </c>
    </row>
    <row r="73" spans="1:11" ht="29" x14ac:dyDescent="0.35">
      <c r="A73" s="3" t="s">
        <v>34</v>
      </c>
      <c r="B73" s="3" t="s">
        <v>52</v>
      </c>
      <c r="C73" s="3">
        <v>0.2</v>
      </c>
      <c r="D73" s="3">
        <v>0.2</v>
      </c>
      <c r="E73" s="3">
        <v>0.2</v>
      </c>
      <c r="F73" s="3">
        <v>0.2</v>
      </c>
      <c r="G73" s="3">
        <v>0.2</v>
      </c>
      <c r="H73" s="3" t="s">
        <v>221</v>
      </c>
      <c r="I73" s="3" t="s">
        <v>14</v>
      </c>
      <c r="J73" s="3" t="s">
        <v>104</v>
      </c>
      <c r="K73" s="3" t="s">
        <v>94</v>
      </c>
    </row>
    <row r="74" spans="1:11" x14ac:dyDescent="0.35">
      <c r="A74" s="3" t="s">
        <v>34</v>
      </c>
      <c r="B74" s="3" t="s">
        <v>52</v>
      </c>
      <c r="C74" s="3">
        <v>0.55000000000000004</v>
      </c>
      <c r="D74" s="3">
        <v>0.55000000000000004</v>
      </c>
      <c r="E74" s="3">
        <v>0.55000000000000004</v>
      </c>
      <c r="F74" s="3">
        <v>0.55000000000000004</v>
      </c>
      <c r="G74" s="3">
        <v>0.55000000000000004</v>
      </c>
      <c r="H74" s="3" t="s">
        <v>222</v>
      </c>
      <c r="I74" s="3" t="s">
        <v>14</v>
      </c>
      <c r="J74" s="3" t="s">
        <v>107</v>
      </c>
      <c r="K74" s="3" t="s">
        <v>94</v>
      </c>
    </row>
    <row r="75" spans="1:11" x14ac:dyDescent="0.35">
      <c r="A75" s="3" t="s">
        <v>34</v>
      </c>
      <c r="B75" s="3" t="s">
        <v>52</v>
      </c>
      <c r="C75" s="3">
        <v>0.1</v>
      </c>
      <c r="D75" s="3">
        <v>0.1</v>
      </c>
      <c r="E75" s="3">
        <v>0.1</v>
      </c>
      <c r="F75" s="3">
        <v>0.1</v>
      </c>
      <c r="G75" s="3">
        <v>0.1</v>
      </c>
      <c r="H75" s="3" t="s">
        <v>223</v>
      </c>
      <c r="I75" s="3" t="s">
        <v>14</v>
      </c>
      <c r="J75" s="3" t="s">
        <v>108</v>
      </c>
      <c r="K75" s="3" t="s">
        <v>94</v>
      </c>
    </row>
    <row r="76" spans="1:11" ht="29" x14ac:dyDescent="0.35">
      <c r="A76" s="3" t="s">
        <v>34</v>
      </c>
      <c r="B76" s="3" t="s">
        <v>52</v>
      </c>
      <c r="C76" s="3">
        <v>0.57999999999999996</v>
      </c>
      <c r="D76" s="3">
        <v>0.57999999999999996</v>
      </c>
      <c r="E76" s="3">
        <v>0.57999999999999996</v>
      </c>
      <c r="F76" s="3">
        <v>0.57999999999999996</v>
      </c>
      <c r="G76" s="3">
        <v>0.57999999999999996</v>
      </c>
      <c r="H76" s="3" t="s">
        <v>224</v>
      </c>
      <c r="I76" s="3" t="s">
        <v>14</v>
      </c>
      <c r="J76" s="3" t="s">
        <v>113</v>
      </c>
      <c r="K76" s="3" t="s">
        <v>94</v>
      </c>
    </row>
    <row r="77" spans="1:11" x14ac:dyDescent="0.35">
      <c r="A77" s="3" t="s">
        <v>34</v>
      </c>
      <c r="B77" s="3" t="s">
        <v>25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92</v>
      </c>
      <c r="I77" s="3" t="s">
        <v>14</v>
      </c>
      <c r="K77" s="3" t="s">
        <v>94</v>
      </c>
    </row>
    <row r="78" spans="1:11" x14ac:dyDescent="0.35">
      <c r="A78" s="3" t="s">
        <v>34</v>
      </c>
      <c r="B78" s="3" t="s">
        <v>24</v>
      </c>
      <c r="C78" s="3">
        <v>39</v>
      </c>
      <c r="D78" s="3">
        <v>39</v>
      </c>
      <c r="E78" s="3">
        <v>30</v>
      </c>
      <c r="F78" s="3">
        <v>30</v>
      </c>
      <c r="G78" s="3">
        <v>26</v>
      </c>
      <c r="H78" s="3" t="s">
        <v>114</v>
      </c>
      <c r="I78" s="3" t="s">
        <v>14</v>
      </c>
      <c r="J78" s="3" t="s">
        <v>81</v>
      </c>
      <c r="K78" s="3" t="s">
        <v>94</v>
      </c>
    </row>
    <row r="79" spans="1:11" ht="43.5" x14ac:dyDescent="0.35">
      <c r="A79" s="3" t="s">
        <v>34</v>
      </c>
      <c r="B79" s="3" t="s">
        <v>75</v>
      </c>
      <c r="C79" s="3" t="s">
        <v>97</v>
      </c>
      <c r="D79" s="3" t="s">
        <v>97</v>
      </c>
      <c r="E79" s="3" t="s">
        <v>97</v>
      </c>
      <c r="F79" s="3" t="s">
        <v>97</v>
      </c>
      <c r="G79" s="3" t="s">
        <v>97</v>
      </c>
      <c r="I79" s="3" t="s">
        <v>14</v>
      </c>
      <c r="J79" s="3" t="s">
        <v>76</v>
      </c>
    </row>
    <row r="80" spans="1:11" x14ac:dyDescent="0.35">
      <c r="A80" s="3" t="s">
        <v>34</v>
      </c>
      <c r="B80" s="3" t="s">
        <v>72</v>
      </c>
      <c r="C80" s="3">
        <v>1.35</v>
      </c>
      <c r="D80" s="3">
        <v>1.35</v>
      </c>
      <c r="E80" s="3">
        <v>1.0900000000000001</v>
      </c>
      <c r="F80" s="3">
        <v>0.96</v>
      </c>
      <c r="G80" s="3">
        <v>0.87</v>
      </c>
      <c r="H80" s="3" t="s">
        <v>95</v>
      </c>
      <c r="I80" s="3" t="s">
        <v>14</v>
      </c>
      <c r="K80" s="3" t="s">
        <v>94</v>
      </c>
    </row>
    <row r="81" spans="1:11" x14ac:dyDescent="0.35">
      <c r="A81" s="3" t="s">
        <v>34</v>
      </c>
      <c r="B81" s="3" t="s">
        <v>28</v>
      </c>
      <c r="C81" s="3">
        <v>30</v>
      </c>
      <c r="D81" s="3">
        <v>30</v>
      </c>
      <c r="E81" s="3">
        <v>30</v>
      </c>
      <c r="F81" s="3">
        <v>30</v>
      </c>
      <c r="G81" s="3">
        <v>30</v>
      </c>
      <c r="H81" s="3" t="s">
        <v>96</v>
      </c>
      <c r="I81" s="3" t="s">
        <v>14</v>
      </c>
      <c r="K81" s="3" t="s">
        <v>94</v>
      </c>
    </row>
    <row r="82" spans="1:11" x14ac:dyDescent="0.35">
      <c r="A82" s="3" t="s">
        <v>34</v>
      </c>
      <c r="B82" s="3" t="s">
        <v>83</v>
      </c>
      <c r="C82" s="3">
        <v>50</v>
      </c>
      <c r="D82" s="3">
        <v>50</v>
      </c>
      <c r="E82" s="3">
        <v>50</v>
      </c>
      <c r="F82" s="3">
        <v>50</v>
      </c>
      <c r="G82" s="3">
        <v>50</v>
      </c>
      <c r="H82" s="3" t="s">
        <v>99</v>
      </c>
      <c r="I82" s="3" t="s">
        <v>14</v>
      </c>
      <c r="K82" s="3" t="s">
        <v>100</v>
      </c>
    </row>
    <row r="83" spans="1:11" x14ac:dyDescent="0.35">
      <c r="A83" s="3" t="s">
        <v>34</v>
      </c>
      <c r="B83" s="3" t="s">
        <v>84</v>
      </c>
      <c r="C83" s="3">
        <v>50</v>
      </c>
      <c r="D83" s="3">
        <v>50</v>
      </c>
      <c r="E83" s="3">
        <v>50</v>
      </c>
      <c r="F83" s="3">
        <v>50</v>
      </c>
      <c r="G83" s="3">
        <v>50</v>
      </c>
      <c r="H83" s="3" t="s">
        <v>99</v>
      </c>
      <c r="I83" s="3" t="s">
        <v>14</v>
      </c>
      <c r="K83" s="3" t="s">
        <v>100</v>
      </c>
    </row>
    <row r="84" spans="1:11" x14ac:dyDescent="0.35">
      <c r="A84" s="3" t="s">
        <v>34</v>
      </c>
      <c r="B84" s="3" t="s">
        <v>82</v>
      </c>
      <c r="C84" s="3" t="s">
        <v>101</v>
      </c>
      <c r="D84" s="3" t="s">
        <v>101</v>
      </c>
      <c r="E84" s="3" t="s">
        <v>101</v>
      </c>
      <c r="F84" s="3" t="s">
        <v>101</v>
      </c>
      <c r="G84" s="3" t="s">
        <v>101</v>
      </c>
      <c r="H84" s="3" t="s">
        <v>102</v>
      </c>
      <c r="I84" s="3" t="s">
        <v>21</v>
      </c>
      <c r="J84" s="3" t="s">
        <v>103</v>
      </c>
      <c r="K84" s="3" t="s">
        <v>94</v>
      </c>
    </row>
    <row r="85" spans="1:11" x14ac:dyDescent="0.35">
      <c r="A85" s="3" t="s">
        <v>34</v>
      </c>
      <c r="B85" s="3" t="s">
        <v>115</v>
      </c>
      <c r="I85" s="3" t="s">
        <v>14</v>
      </c>
      <c r="J85" s="3" t="s">
        <v>117</v>
      </c>
    </row>
    <row r="86" spans="1:11" x14ac:dyDescent="0.35">
      <c r="A86" s="3" t="s">
        <v>34</v>
      </c>
      <c r="B86" s="3" t="s">
        <v>116</v>
      </c>
      <c r="I86" s="3" t="s">
        <v>14</v>
      </c>
      <c r="J86" s="3" t="s">
        <v>118</v>
      </c>
    </row>
    <row r="87" spans="1:11" x14ac:dyDescent="0.35">
      <c r="A87" s="3" t="s">
        <v>34</v>
      </c>
      <c r="B87" s="3" t="s">
        <v>136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 t="s">
        <v>109</v>
      </c>
      <c r="J87" s="3" t="s">
        <v>110</v>
      </c>
      <c r="K87" s="3" t="s">
        <v>94</v>
      </c>
    </row>
    <row r="88" spans="1:11" x14ac:dyDescent="0.35">
      <c r="A88" s="3" t="s">
        <v>34</v>
      </c>
      <c r="C88" s="3">
        <v>19.899999999999999</v>
      </c>
      <c r="D88" s="3">
        <v>19.899999999999999</v>
      </c>
      <c r="E88" s="3">
        <v>19.899999999999999</v>
      </c>
      <c r="F88" s="3">
        <v>19.899999999999999</v>
      </c>
      <c r="G88" s="3">
        <v>19.899999999999999</v>
      </c>
      <c r="H88" s="3" t="s">
        <v>111</v>
      </c>
      <c r="J88" s="3" t="s">
        <v>112</v>
      </c>
      <c r="K88" s="3" t="s">
        <v>94</v>
      </c>
    </row>
    <row r="89" spans="1:11" ht="29" x14ac:dyDescent="0.35">
      <c r="A89" s="3" t="s">
        <v>183</v>
      </c>
      <c r="B89" s="3" t="s">
        <v>52</v>
      </c>
      <c r="C89" s="3" t="s">
        <v>184</v>
      </c>
      <c r="E89" s="3" t="s">
        <v>184</v>
      </c>
      <c r="G89" s="3" t="s">
        <v>184</v>
      </c>
      <c r="H89" s="3" t="s">
        <v>185</v>
      </c>
      <c r="I89" s="3" t="s">
        <v>14</v>
      </c>
      <c r="K89" s="3" t="s">
        <v>215</v>
      </c>
    </row>
    <row r="90" spans="1:11" ht="29" x14ac:dyDescent="0.35">
      <c r="A90" s="3" t="s">
        <v>183</v>
      </c>
      <c r="B90" s="3" t="s">
        <v>74</v>
      </c>
      <c r="C90" s="3">
        <v>50</v>
      </c>
      <c r="E90" s="3">
        <v>50</v>
      </c>
      <c r="G90" s="3">
        <v>50</v>
      </c>
      <c r="H90" s="3" t="s">
        <v>186</v>
      </c>
      <c r="I90" s="3" t="s">
        <v>14</v>
      </c>
      <c r="K90" s="3" t="s">
        <v>215</v>
      </c>
    </row>
    <row r="91" spans="1:11" ht="29" x14ac:dyDescent="0.35">
      <c r="A91" s="3" t="s">
        <v>183</v>
      </c>
      <c r="B91" s="3" t="s">
        <v>73</v>
      </c>
      <c r="C91" s="3">
        <v>10.7</v>
      </c>
      <c r="E91" s="3">
        <v>10.199999999999999</v>
      </c>
      <c r="G91" s="3">
        <v>9.8000000000000007</v>
      </c>
      <c r="H91" s="3" t="s">
        <v>147</v>
      </c>
      <c r="I91" s="3" t="s">
        <v>14</v>
      </c>
      <c r="J91" s="3" t="s">
        <v>187</v>
      </c>
      <c r="K91" s="3" t="s">
        <v>215</v>
      </c>
    </row>
    <row r="92" spans="1:11" ht="29" x14ac:dyDescent="0.35">
      <c r="A92" s="3" t="s">
        <v>183</v>
      </c>
      <c r="B92" s="3" t="s">
        <v>73</v>
      </c>
      <c r="C92" s="3">
        <v>7.1</v>
      </c>
      <c r="E92" s="3">
        <v>6.8</v>
      </c>
      <c r="G92" s="3">
        <v>6.5</v>
      </c>
      <c r="H92" s="3" t="s">
        <v>147</v>
      </c>
      <c r="I92" s="3" t="s">
        <v>14</v>
      </c>
      <c r="J92" s="3" t="s">
        <v>188</v>
      </c>
      <c r="K92" s="3" t="s">
        <v>215</v>
      </c>
    </row>
    <row r="93" spans="1:11" ht="29" x14ac:dyDescent="0.35">
      <c r="A93" s="3" t="s">
        <v>183</v>
      </c>
      <c r="B93" s="3" t="s">
        <v>73</v>
      </c>
      <c r="C93" s="3">
        <v>3</v>
      </c>
      <c r="E93" s="3">
        <v>2.9</v>
      </c>
      <c r="G93" s="3">
        <v>2.7</v>
      </c>
      <c r="H93" s="3" t="s">
        <v>147</v>
      </c>
      <c r="I93" s="3" t="s">
        <v>14</v>
      </c>
      <c r="J93" s="3" t="s">
        <v>189</v>
      </c>
      <c r="K93" s="3" t="s">
        <v>215</v>
      </c>
    </row>
    <row r="94" spans="1:11" ht="29" x14ac:dyDescent="0.35">
      <c r="A94" s="3" t="s">
        <v>183</v>
      </c>
      <c r="B94" s="3" t="s">
        <v>73</v>
      </c>
      <c r="C94" s="3">
        <v>1.4</v>
      </c>
      <c r="E94" s="3">
        <v>1.3</v>
      </c>
      <c r="G94" s="3">
        <v>1.3</v>
      </c>
      <c r="H94" s="3" t="s">
        <v>147</v>
      </c>
      <c r="I94" s="3" t="s">
        <v>14</v>
      </c>
      <c r="J94" s="3" t="s">
        <v>190</v>
      </c>
      <c r="K94" s="3" t="s">
        <v>215</v>
      </c>
    </row>
    <row r="95" spans="1:11" ht="29" x14ac:dyDescent="0.35">
      <c r="A95" s="3" t="s">
        <v>183</v>
      </c>
      <c r="B95" s="3" t="s">
        <v>73</v>
      </c>
      <c r="C95" s="3">
        <v>0.7</v>
      </c>
      <c r="E95" s="3">
        <v>0.7</v>
      </c>
      <c r="G95" s="3">
        <v>0.7</v>
      </c>
      <c r="H95" s="3" t="s">
        <v>147</v>
      </c>
      <c r="I95" s="3" t="s">
        <v>14</v>
      </c>
      <c r="J95" s="3" t="s">
        <v>191</v>
      </c>
      <c r="K95" s="3" t="s">
        <v>215</v>
      </c>
    </row>
    <row r="96" spans="1:11" ht="29" x14ac:dyDescent="0.35">
      <c r="A96" s="3" t="s">
        <v>183</v>
      </c>
      <c r="B96" s="3" t="s">
        <v>73</v>
      </c>
      <c r="C96" s="3">
        <v>0.4</v>
      </c>
      <c r="E96" s="3">
        <v>0.4</v>
      </c>
      <c r="G96" s="3">
        <v>0.4</v>
      </c>
      <c r="H96" s="3" t="s">
        <v>147</v>
      </c>
      <c r="I96" s="3" t="s">
        <v>14</v>
      </c>
      <c r="J96" s="3" t="s">
        <v>148</v>
      </c>
      <c r="K96" s="3" t="s">
        <v>215</v>
      </c>
    </row>
    <row r="97" spans="1:11" ht="29" x14ac:dyDescent="0.35">
      <c r="A97" s="3" t="s">
        <v>183</v>
      </c>
      <c r="B97" s="3" t="s">
        <v>73</v>
      </c>
      <c r="C97" s="3">
        <v>0.3</v>
      </c>
      <c r="E97" s="3">
        <v>0.2</v>
      </c>
      <c r="G97" s="3">
        <v>0.2</v>
      </c>
      <c r="H97" s="3" t="s">
        <v>147</v>
      </c>
      <c r="I97" s="3" t="s">
        <v>14</v>
      </c>
      <c r="J97" s="3" t="s">
        <v>192</v>
      </c>
      <c r="K97" s="3" t="s">
        <v>215</v>
      </c>
    </row>
    <row r="98" spans="1:11" ht="29" x14ac:dyDescent="0.35">
      <c r="A98" s="3" t="s">
        <v>183</v>
      </c>
      <c r="B98" s="3" t="s">
        <v>73</v>
      </c>
      <c r="C98" s="3">
        <v>0.2</v>
      </c>
      <c r="E98" s="3">
        <v>0.2</v>
      </c>
      <c r="G98" s="3">
        <v>0.2</v>
      </c>
      <c r="H98" s="3" t="s">
        <v>147</v>
      </c>
      <c r="I98" s="3" t="s">
        <v>14</v>
      </c>
      <c r="J98" s="3" t="s">
        <v>193</v>
      </c>
      <c r="K98" s="3" t="s">
        <v>215</v>
      </c>
    </row>
    <row r="99" spans="1:11" ht="29" x14ac:dyDescent="0.35">
      <c r="A99" s="3" t="s">
        <v>183</v>
      </c>
      <c r="B99" s="3" t="s">
        <v>24</v>
      </c>
      <c r="C99" s="3">
        <v>106</v>
      </c>
      <c r="E99" s="3">
        <v>106</v>
      </c>
      <c r="G99" s="3">
        <v>106</v>
      </c>
      <c r="H99" s="3" t="s">
        <v>194</v>
      </c>
      <c r="I99" s="3" t="s">
        <v>14</v>
      </c>
      <c r="K99" s="3" t="s">
        <v>215</v>
      </c>
    </row>
    <row r="100" spans="1:11" ht="29" x14ac:dyDescent="0.35">
      <c r="A100" s="3" t="s">
        <v>183</v>
      </c>
      <c r="B100" s="3" t="s">
        <v>25</v>
      </c>
      <c r="C100" s="3">
        <v>0</v>
      </c>
      <c r="E100" s="3">
        <v>0</v>
      </c>
      <c r="G100" s="3">
        <v>0</v>
      </c>
      <c r="H100" s="3" t="s">
        <v>195</v>
      </c>
      <c r="I100" s="3" t="s">
        <v>14</v>
      </c>
      <c r="K100" s="3" t="s">
        <v>215</v>
      </c>
    </row>
    <row r="101" spans="1:11" x14ac:dyDescent="0.35">
      <c r="A101" s="3" t="s">
        <v>79</v>
      </c>
      <c r="B101" s="3" t="s">
        <v>136</v>
      </c>
      <c r="C101" s="3">
        <v>3</v>
      </c>
      <c r="E101" s="3">
        <v>2</v>
      </c>
      <c r="F101" s="3">
        <v>1.5</v>
      </c>
      <c r="G101" s="3">
        <v>1</v>
      </c>
      <c r="H101" s="3" t="s">
        <v>240</v>
      </c>
      <c r="I101" s="3" t="s">
        <v>14</v>
      </c>
      <c r="K101" s="3" t="s">
        <v>239</v>
      </c>
    </row>
    <row r="102" spans="1:11" x14ac:dyDescent="0.35">
      <c r="A102" s="3" t="s">
        <v>79</v>
      </c>
      <c r="B102" s="3" t="s">
        <v>50</v>
      </c>
      <c r="I102" s="3" t="s">
        <v>14</v>
      </c>
      <c r="J102" s="3" t="s">
        <v>55</v>
      </c>
    </row>
    <row r="103" spans="1:11" ht="29" x14ac:dyDescent="0.35">
      <c r="A103" s="3" t="s">
        <v>79</v>
      </c>
      <c r="B103" s="3" t="s">
        <v>52</v>
      </c>
      <c r="C103" s="3" t="s">
        <v>150</v>
      </c>
      <c r="E103" s="3" t="s">
        <v>157</v>
      </c>
      <c r="G103" s="3" t="s">
        <v>164</v>
      </c>
      <c r="H103" s="3" t="s">
        <v>149</v>
      </c>
      <c r="I103" s="3" t="s">
        <v>14</v>
      </c>
      <c r="J103" s="3" t="s">
        <v>169</v>
      </c>
      <c r="K103" s="3" t="s">
        <v>215</v>
      </c>
    </row>
    <row r="104" spans="1:11" ht="29" x14ac:dyDescent="0.35">
      <c r="A104" s="3" t="s">
        <v>79</v>
      </c>
      <c r="B104" s="3" t="s">
        <v>52</v>
      </c>
      <c r="C104" s="3" t="s">
        <v>151</v>
      </c>
      <c r="E104" s="3" t="s">
        <v>158</v>
      </c>
      <c r="G104" s="3" t="s">
        <v>165</v>
      </c>
      <c r="H104" s="3" t="s">
        <v>149</v>
      </c>
      <c r="I104" s="3" t="s">
        <v>14</v>
      </c>
      <c r="J104" s="3" t="s">
        <v>170</v>
      </c>
      <c r="K104" s="3" t="s">
        <v>215</v>
      </c>
    </row>
    <row r="105" spans="1:11" ht="29" x14ac:dyDescent="0.35">
      <c r="A105" s="3" t="s">
        <v>79</v>
      </c>
      <c r="B105" s="3" t="s">
        <v>52</v>
      </c>
      <c r="C105" s="3" t="s">
        <v>153</v>
      </c>
      <c r="E105" s="3" t="s">
        <v>159</v>
      </c>
      <c r="G105" s="3" t="s">
        <v>166</v>
      </c>
      <c r="H105" s="3" t="s">
        <v>149</v>
      </c>
      <c r="I105" s="3" t="s">
        <v>14</v>
      </c>
      <c r="J105" s="3" t="s">
        <v>171</v>
      </c>
      <c r="K105" s="3" t="s">
        <v>215</v>
      </c>
    </row>
    <row r="106" spans="1:11" ht="29" x14ac:dyDescent="0.35">
      <c r="A106" s="3" t="s">
        <v>79</v>
      </c>
      <c r="B106" s="3" t="s">
        <v>52</v>
      </c>
      <c r="C106" s="3" t="s">
        <v>152</v>
      </c>
      <c r="E106" s="3" t="s">
        <v>160</v>
      </c>
      <c r="G106" s="3" t="s">
        <v>167</v>
      </c>
      <c r="H106" s="3" t="s">
        <v>149</v>
      </c>
      <c r="I106" s="3" t="s">
        <v>14</v>
      </c>
      <c r="J106" s="3" t="s">
        <v>172</v>
      </c>
      <c r="K106" s="3" t="s">
        <v>215</v>
      </c>
    </row>
    <row r="107" spans="1:11" ht="29" x14ac:dyDescent="0.35">
      <c r="A107" s="3" t="s">
        <v>79</v>
      </c>
      <c r="B107" s="3" t="s">
        <v>52</v>
      </c>
      <c r="C107" s="3" t="s">
        <v>154</v>
      </c>
      <c r="E107" s="3" t="s">
        <v>161</v>
      </c>
      <c r="G107" s="3" t="s">
        <v>168</v>
      </c>
      <c r="H107" s="3" t="s">
        <v>149</v>
      </c>
      <c r="I107" s="3" t="s">
        <v>14</v>
      </c>
      <c r="J107" s="3" t="s">
        <v>173</v>
      </c>
      <c r="K107" s="3" t="s">
        <v>215</v>
      </c>
    </row>
    <row r="108" spans="1:11" ht="29" x14ac:dyDescent="0.35">
      <c r="A108" s="3" t="s">
        <v>79</v>
      </c>
      <c r="B108" s="3" t="s">
        <v>52</v>
      </c>
      <c r="C108" s="3" t="s">
        <v>155</v>
      </c>
      <c r="E108" s="3" t="s">
        <v>162</v>
      </c>
      <c r="G108" s="3" t="s">
        <v>144</v>
      </c>
      <c r="H108" s="3" t="s">
        <v>149</v>
      </c>
      <c r="I108" s="3" t="s">
        <v>14</v>
      </c>
      <c r="J108" s="3" t="s">
        <v>174</v>
      </c>
      <c r="K108" s="3" t="s">
        <v>215</v>
      </c>
    </row>
    <row r="109" spans="1:11" ht="29" x14ac:dyDescent="0.35">
      <c r="A109" s="3" t="s">
        <v>79</v>
      </c>
      <c r="B109" s="3" t="s">
        <v>52</v>
      </c>
      <c r="C109" s="3" t="s">
        <v>156</v>
      </c>
      <c r="E109" s="3" t="s">
        <v>163</v>
      </c>
      <c r="G109" s="3">
        <v>1.3</v>
      </c>
      <c r="H109" s="3" t="s">
        <v>149</v>
      </c>
      <c r="I109" s="3" t="s">
        <v>14</v>
      </c>
      <c r="J109" s="3" t="s">
        <v>175</v>
      </c>
      <c r="K109" s="3" t="s">
        <v>215</v>
      </c>
    </row>
    <row r="110" spans="1:11" ht="29" x14ac:dyDescent="0.35">
      <c r="A110" s="3" t="s">
        <v>79</v>
      </c>
      <c r="B110" s="3" t="s">
        <v>73</v>
      </c>
      <c r="C110" s="3" t="s">
        <v>139</v>
      </c>
      <c r="E110" s="3" t="s">
        <v>143</v>
      </c>
      <c r="G110" s="3" t="s">
        <v>145</v>
      </c>
      <c r="H110" s="3" t="s">
        <v>147</v>
      </c>
      <c r="I110" s="3" t="s">
        <v>14</v>
      </c>
      <c r="J110" s="3" t="s">
        <v>176</v>
      </c>
      <c r="K110" s="3" t="s">
        <v>215</v>
      </c>
    </row>
    <row r="111" spans="1:11" ht="29" x14ac:dyDescent="0.35">
      <c r="A111" s="3" t="s">
        <v>79</v>
      </c>
      <c r="B111" s="3" t="s">
        <v>73</v>
      </c>
      <c r="C111" s="3" t="s">
        <v>140</v>
      </c>
      <c r="E111" s="3" t="s">
        <v>144</v>
      </c>
      <c r="G111" s="3" t="s">
        <v>146</v>
      </c>
      <c r="H111" s="3" t="s">
        <v>147</v>
      </c>
      <c r="I111" s="3" t="s">
        <v>14</v>
      </c>
      <c r="J111" s="3" t="s">
        <v>170</v>
      </c>
      <c r="K111" s="3" t="s">
        <v>215</v>
      </c>
    </row>
    <row r="112" spans="1:11" ht="29" x14ac:dyDescent="0.35">
      <c r="A112" s="3" t="s">
        <v>79</v>
      </c>
      <c r="B112" s="3" t="s">
        <v>73</v>
      </c>
      <c r="C112" s="3" t="s">
        <v>141</v>
      </c>
      <c r="E112" s="3" t="s">
        <v>141</v>
      </c>
      <c r="G112" s="3">
        <v>1.1000000000000001</v>
      </c>
      <c r="H112" s="3" t="s">
        <v>147</v>
      </c>
      <c r="I112" s="3" t="s">
        <v>14</v>
      </c>
      <c r="J112" s="3" t="s">
        <v>171</v>
      </c>
      <c r="K112" s="3" t="s">
        <v>215</v>
      </c>
    </row>
    <row r="113" spans="1:11" ht="29" x14ac:dyDescent="0.35">
      <c r="A113" s="3" t="s">
        <v>79</v>
      </c>
      <c r="B113" s="3" t="s">
        <v>73</v>
      </c>
      <c r="C113" s="3" t="s">
        <v>142</v>
      </c>
      <c r="E113" s="3">
        <v>0.7</v>
      </c>
      <c r="G113" s="3">
        <v>0.7</v>
      </c>
      <c r="H113" s="3" t="s">
        <v>147</v>
      </c>
      <c r="I113" s="3" t="s">
        <v>14</v>
      </c>
      <c r="J113" s="3" t="s">
        <v>177</v>
      </c>
      <c r="K113" s="3" t="s">
        <v>215</v>
      </c>
    </row>
    <row r="114" spans="1:11" ht="29" x14ac:dyDescent="0.35">
      <c r="A114" s="3" t="s">
        <v>79</v>
      </c>
      <c r="B114" s="3" t="s">
        <v>73</v>
      </c>
      <c r="C114" s="3">
        <v>0.4</v>
      </c>
      <c r="E114" s="3">
        <v>0.4</v>
      </c>
      <c r="G114" s="3">
        <v>0.4</v>
      </c>
      <c r="H114" s="3" t="s">
        <v>147</v>
      </c>
      <c r="I114" s="3" t="s">
        <v>14</v>
      </c>
      <c r="J114" s="3" t="s">
        <v>178</v>
      </c>
      <c r="K114" s="3" t="s">
        <v>215</v>
      </c>
    </row>
    <row r="115" spans="1:11" ht="29" x14ac:dyDescent="0.35">
      <c r="A115" s="3" t="s">
        <v>79</v>
      </c>
      <c r="B115" s="3" t="s">
        <v>73</v>
      </c>
      <c r="C115" s="3">
        <v>0.2</v>
      </c>
      <c r="E115" s="3">
        <v>0.2</v>
      </c>
      <c r="G115" s="3">
        <v>0.2</v>
      </c>
      <c r="H115" s="3" t="s">
        <v>147</v>
      </c>
      <c r="I115" s="3" t="s">
        <v>14</v>
      </c>
      <c r="J115" s="3" t="s">
        <v>179</v>
      </c>
      <c r="K115" s="3" t="s">
        <v>215</v>
      </c>
    </row>
    <row r="116" spans="1:11" ht="29" x14ac:dyDescent="0.35">
      <c r="A116" s="3" t="s">
        <v>79</v>
      </c>
      <c r="B116" s="3" t="s">
        <v>74</v>
      </c>
      <c r="C116" s="3">
        <v>50</v>
      </c>
      <c r="E116" s="3">
        <v>50</v>
      </c>
      <c r="G116" s="3">
        <v>50</v>
      </c>
      <c r="H116" s="3" t="s">
        <v>96</v>
      </c>
      <c r="I116" s="3" t="s">
        <v>14</v>
      </c>
      <c r="K116" s="3" t="s">
        <v>215</v>
      </c>
    </row>
    <row r="117" spans="1:11" ht="29" x14ac:dyDescent="0.35">
      <c r="A117" s="3" t="s">
        <v>79</v>
      </c>
      <c r="B117" s="3" t="s">
        <v>24</v>
      </c>
      <c r="C117" s="3">
        <v>0.5</v>
      </c>
      <c r="E117" s="3">
        <v>0.27</v>
      </c>
      <c r="G117" s="3">
        <v>0.2</v>
      </c>
      <c r="H117" s="3" t="s">
        <v>180</v>
      </c>
      <c r="I117" s="3" t="s">
        <v>14</v>
      </c>
      <c r="J117" s="3" t="s">
        <v>181</v>
      </c>
      <c r="K117" s="3" t="s">
        <v>215</v>
      </c>
    </row>
    <row r="118" spans="1:11" ht="29" x14ac:dyDescent="0.35">
      <c r="A118" s="3" t="s">
        <v>79</v>
      </c>
      <c r="B118" s="3" t="s">
        <v>25</v>
      </c>
      <c r="C118" s="3">
        <v>0</v>
      </c>
      <c r="E118" s="3">
        <v>0</v>
      </c>
      <c r="G118" s="3">
        <v>0</v>
      </c>
      <c r="H118" s="3" t="s">
        <v>196</v>
      </c>
      <c r="I118" s="3" t="s">
        <v>14</v>
      </c>
      <c r="K118" s="3" t="s">
        <v>215</v>
      </c>
    </row>
    <row r="119" spans="1:11" x14ac:dyDescent="0.35">
      <c r="A119" s="3" t="s">
        <v>79</v>
      </c>
      <c r="B119" s="3" t="s">
        <v>237</v>
      </c>
      <c r="C119" s="9">
        <v>0.88</v>
      </c>
      <c r="E119" s="9">
        <v>0.89</v>
      </c>
      <c r="F119" s="9">
        <v>0.9</v>
      </c>
      <c r="G119" s="9">
        <v>0.9</v>
      </c>
      <c r="H119" s="3" t="s">
        <v>225</v>
      </c>
      <c r="I119" s="3" t="s">
        <v>14</v>
      </c>
      <c r="J119" s="3" t="s">
        <v>238</v>
      </c>
      <c r="K119" s="8" t="s">
        <v>239</v>
      </c>
    </row>
    <row r="120" spans="1:11" x14ac:dyDescent="0.35">
      <c r="A120" s="3" t="s">
        <v>80</v>
      </c>
      <c r="B120" s="3" t="s">
        <v>237</v>
      </c>
      <c r="C120" s="9"/>
      <c r="E120" s="9"/>
      <c r="F120" s="9"/>
      <c r="G120" s="9"/>
      <c r="K120" s="8"/>
    </row>
    <row r="121" spans="1:11" x14ac:dyDescent="0.35">
      <c r="A121" s="3" t="s">
        <v>80</v>
      </c>
      <c r="B121" s="3" t="s">
        <v>73</v>
      </c>
      <c r="I121" s="3" t="s">
        <v>14</v>
      </c>
    </row>
    <row r="122" spans="1:11" x14ac:dyDescent="0.35">
      <c r="A122" s="3" t="s">
        <v>80</v>
      </c>
      <c r="B122" s="3" t="s">
        <v>74</v>
      </c>
      <c r="I122" s="3" t="s">
        <v>14</v>
      </c>
    </row>
    <row r="123" spans="1:11" ht="29" x14ac:dyDescent="0.35">
      <c r="A123" s="3" t="s">
        <v>36</v>
      </c>
      <c r="B123" s="3" t="s">
        <v>73</v>
      </c>
      <c r="C123" s="5" t="s">
        <v>198</v>
      </c>
      <c r="E123" s="5" t="s">
        <v>198</v>
      </c>
      <c r="G123" s="5" t="s">
        <v>198</v>
      </c>
      <c r="H123" s="3" t="s">
        <v>197</v>
      </c>
      <c r="I123" s="3" t="s">
        <v>14</v>
      </c>
      <c r="J123" s="3" t="s">
        <v>202</v>
      </c>
      <c r="K123" s="3" t="s">
        <v>215</v>
      </c>
    </row>
    <row r="124" spans="1:11" ht="29" x14ac:dyDescent="0.35">
      <c r="A124" s="3" t="s">
        <v>36</v>
      </c>
      <c r="B124" s="3" t="s">
        <v>73</v>
      </c>
      <c r="C124" s="5" t="s">
        <v>199</v>
      </c>
      <c r="E124" s="5" t="s">
        <v>199</v>
      </c>
      <c r="G124" s="5" t="s">
        <v>199</v>
      </c>
      <c r="H124" s="3" t="s">
        <v>197</v>
      </c>
      <c r="I124" s="3" t="s">
        <v>14</v>
      </c>
      <c r="J124" s="3" t="s">
        <v>203</v>
      </c>
      <c r="K124" s="3" t="s">
        <v>215</v>
      </c>
    </row>
    <row r="125" spans="1:11" ht="29" x14ac:dyDescent="0.35">
      <c r="A125" s="3" t="s">
        <v>36</v>
      </c>
      <c r="B125" s="3" t="s">
        <v>73</v>
      </c>
      <c r="C125" s="5" t="s">
        <v>200</v>
      </c>
      <c r="E125" s="5" t="s">
        <v>200</v>
      </c>
      <c r="G125" s="5" t="s">
        <v>200</v>
      </c>
      <c r="H125" s="3" t="s">
        <v>197</v>
      </c>
      <c r="I125" s="3" t="s">
        <v>14</v>
      </c>
      <c r="J125" s="3" t="s">
        <v>204</v>
      </c>
      <c r="K125" s="3" t="s">
        <v>215</v>
      </c>
    </row>
    <row r="126" spans="1:11" ht="29" x14ac:dyDescent="0.35">
      <c r="A126" s="3" t="s">
        <v>36</v>
      </c>
      <c r="B126" s="3" t="s">
        <v>73</v>
      </c>
      <c r="C126" s="5" t="s">
        <v>201</v>
      </c>
      <c r="E126" s="5" t="s">
        <v>201</v>
      </c>
      <c r="G126" s="5" t="s">
        <v>201</v>
      </c>
      <c r="H126" s="3" t="s">
        <v>197</v>
      </c>
      <c r="I126" s="3" t="s">
        <v>14</v>
      </c>
      <c r="J126" s="3" t="s">
        <v>205</v>
      </c>
      <c r="K126" s="3" t="s">
        <v>215</v>
      </c>
    </row>
    <row r="127" spans="1:11" x14ac:dyDescent="0.35">
      <c r="A127" s="3" t="s">
        <v>36</v>
      </c>
      <c r="B127" s="3" t="s">
        <v>74</v>
      </c>
      <c r="C127" s="3">
        <v>40</v>
      </c>
      <c r="E127" s="3">
        <v>40</v>
      </c>
      <c r="G127" s="3">
        <v>40</v>
      </c>
      <c r="H127" s="3" t="s">
        <v>186</v>
      </c>
      <c r="I127" s="3" t="s">
        <v>14</v>
      </c>
    </row>
    <row r="128" spans="1:11" x14ac:dyDescent="0.35">
      <c r="A128" s="3" t="s">
        <v>36</v>
      </c>
      <c r="B128" s="3" t="s">
        <v>24</v>
      </c>
      <c r="C128" s="3">
        <v>3398</v>
      </c>
      <c r="E128" s="3">
        <v>3562</v>
      </c>
      <c r="G128" s="3">
        <v>3735</v>
      </c>
      <c r="H128" s="3" t="s">
        <v>195</v>
      </c>
      <c r="I128" s="3" t="s">
        <v>14</v>
      </c>
    </row>
    <row r="129" spans="1:11" x14ac:dyDescent="0.35">
      <c r="A129" s="3" t="s">
        <v>36</v>
      </c>
      <c r="B129" s="3" t="s">
        <v>50</v>
      </c>
      <c r="I129" s="3" t="s">
        <v>14</v>
      </c>
      <c r="J129" s="3" t="s">
        <v>48</v>
      </c>
    </row>
    <row r="130" spans="1:11" x14ac:dyDescent="0.35">
      <c r="A130" s="3" t="s">
        <v>36</v>
      </c>
      <c r="B130" s="3" t="s">
        <v>52</v>
      </c>
      <c r="C130" s="3" t="s">
        <v>208</v>
      </c>
      <c r="E130" s="3" t="s">
        <v>208</v>
      </c>
      <c r="G130" s="3" t="s">
        <v>208</v>
      </c>
      <c r="H130" s="3" t="s">
        <v>206</v>
      </c>
      <c r="I130" s="3" t="s">
        <v>14</v>
      </c>
      <c r="J130" s="3" t="s">
        <v>207</v>
      </c>
    </row>
    <row r="131" spans="1:11" x14ac:dyDescent="0.35">
      <c r="A131" s="3" t="s">
        <v>36</v>
      </c>
      <c r="B131" s="3" t="s">
        <v>41</v>
      </c>
      <c r="I131" s="3" t="s">
        <v>16</v>
      </c>
      <c r="J131" s="3" t="s">
        <v>59</v>
      </c>
      <c r="K131" s="4" t="s">
        <v>60</v>
      </c>
    </row>
    <row r="132" spans="1:11" ht="43.5" x14ac:dyDescent="0.35">
      <c r="A132" s="3" t="s">
        <v>31</v>
      </c>
      <c r="B132" s="3" t="s">
        <v>11</v>
      </c>
      <c r="C132" s="3" t="s">
        <v>97</v>
      </c>
      <c r="D132" s="3" t="s">
        <v>97</v>
      </c>
      <c r="E132" s="3" t="s">
        <v>97</v>
      </c>
      <c r="F132" s="3" t="s">
        <v>97</v>
      </c>
      <c r="G132" s="3" t="s">
        <v>97</v>
      </c>
      <c r="H132" s="3" t="s">
        <v>98</v>
      </c>
      <c r="I132" s="3" t="s">
        <v>14</v>
      </c>
    </row>
    <row r="133" spans="1:11" ht="43.5" x14ac:dyDescent="0.35">
      <c r="A133" s="3" t="s">
        <v>31</v>
      </c>
      <c r="B133" s="3" t="s">
        <v>27</v>
      </c>
      <c r="C133" s="3" t="s">
        <v>97</v>
      </c>
      <c r="D133" s="3" t="s">
        <v>97</v>
      </c>
      <c r="E133" s="3" t="s">
        <v>97</v>
      </c>
      <c r="F133" s="3" t="s">
        <v>97</v>
      </c>
      <c r="G133" s="3" t="s">
        <v>97</v>
      </c>
      <c r="H133" s="3" t="s">
        <v>225</v>
      </c>
      <c r="I133" s="3" t="s">
        <v>16</v>
      </c>
      <c r="J133" s="3" t="s">
        <v>57</v>
      </c>
      <c r="K133" s="4" t="s">
        <v>58</v>
      </c>
    </row>
    <row r="134" spans="1:11" x14ac:dyDescent="0.35">
      <c r="A134" s="3" t="s">
        <v>31</v>
      </c>
      <c r="B134" s="3" t="s">
        <v>136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 t="s">
        <v>109</v>
      </c>
      <c r="I134" s="3" t="s">
        <v>14</v>
      </c>
      <c r="K134" s="3" t="s">
        <v>228</v>
      </c>
    </row>
    <row r="135" spans="1:11" ht="43.5" x14ac:dyDescent="0.35">
      <c r="A135" s="3" t="s">
        <v>31</v>
      </c>
      <c r="B135" s="3" t="s">
        <v>75</v>
      </c>
      <c r="C135" s="3" t="s">
        <v>97</v>
      </c>
      <c r="D135" s="3" t="s">
        <v>97</v>
      </c>
      <c r="E135" s="3" t="s">
        <v>97</v>
      </c>
      <c r="F135" s="3" t="s">
        <v>97</v>
      </c>
      <c r="G135" s="3" t="s">
        <v>97</v>
      </c>
      <c r="I135" s="3" t="s">
        <v>14</v>
      </c>
      <c r="J135" s="3" t="s">
        <v>76</v>
      </c>
    </row>
    <row r="136" spans="1:11" x14ac:dyDescent="0.35">
      <c r="A136" s="3" t="s">
        <v>31</v>
      </c>
      <c r="B136" s="3" t="s">
        <v>72</v>
      </c>
      <c r="C136" s="3">
        <v>0.56000000000000005</v>
      </c>
      <c r="D136" s="3">
        <v>0.56000000000000005</v>
      </c>
      <c r="E136" s="3">
        <v>0.38</v>
      </c>
      <c r="F136" s="3">
        <v>0.32</v>
      </c>
      <c r="G136" s="3">
        <v>0.28999999999999998</v>
      </c>
      <c r="H136" s="3" t="s">
        <v>226</v>
      </c>
      <c r="I136" s="3" t="s">
        <v>14</v>
      </c>
      <c r="K136" s="3" t="s">
        <v>228</v>
      </c>
    </row>
    <row r="137" spans="1:11" x14ac:dyDescent="0.35">
      <c r="A137" s="3" t="s">
        <v>31</v>
      </c>
      <c r="B137" s="3" t="s">
        <v>28</v>
      </c>
      <c r="C137" s="3">
        <v>35</v>
      </c>
      <c r="D137" s="3">
        <v>35</v>
      </c>
      <c r="E137" s="3">
        <v>40</v>
      </c>
      <c r="F137" s="3">
        <v>40</v>
      </c>
      <c r="G137" s="3">
        <v>40</v>
      </c>
      <c r="H137" s="3" t="s">
        <v>96</v>
      </c>
      <c r="I137" s="3" t="s">
        <v>14</v>
      </c>
      <c r="K137" s="3" t="s">
        <v>228</v>
      </c>
    </row>
    <row r="138" spans="1:11" x14ac:dyDescent="0.35">
      <c r="A138" s="3" t="s">
        <v>31</v>
      </c>
      <c r="B138" s="3" t="s">
        <v>24</v>
      </c>
      <c r="C138" s="3">
        <v>11300</v>
      </c>
      <c r="D138" s="3">
        <v>11300</v>
      </c>
      <c r="E138" s="3">
        <v>9500</v>
      </c>
      <c r="F138" s="3">
        <v>8100</v>
      </c>
      <c r="G138" s="3">
        <v>7400</v>
      </c>
      <c r="H138" s="3" t="s">
        <v>227</v>
      </c>
      <c r="I138" s="3" t="s">
        <v>14</v>
      </c>
      <c r="K138" s="3" t="s">
        <v>228</v>
      </c>
    </row>
    <row r="139" spans="1:11" x14ac:dyDescent="0.35">
      <c r="A139" s="3" t="s">
        <v>37</v>
      </c>
      <c r="B139" s="3" t="s">
        <v>12</v>
      </c>
      <c r="I139" s="3" t="s">
        <v>14</v>
      </c>
    </row>
    <row r="140" spans="1:11" x14ac:dyDescent="0.35">
      <c r="A140" s="3" t="s">
        <v>35</v>
      </c>
      <c r="B140" s="3" t="s">
        <v>50</v>
      </c>
      <c r="I140" s="3" t="s">
        <v>14</v>
      </c>
      <c r="J140" s="3" t="s">
        <v>51</v>
      </c>
    </row>
    <row r="141" spans="1:11" x14ac:dyDescent="0.35">
      <c r="A141" s="3" t="s">
        <v>35</v>
      </c>
      <c r="B141" s="3" t="s">
        <v>43</v>
      </c>
      <c r="I141" s="3" t="s">
        <v>16</v>
      </c>
    </row>
    <row r="142" spans="1:11" x14ac:dyDescent="0.35">
      <c r="A142" s="3" t="s">
        <v>35</v>
      </c>
      <c r="B142" s="3" t="s">
        <v>12</v>
      </c>
      <c r="J142" s="3" t="s">
        <v>65</v>
      </c>
    </row>
    <row r="143" spans="1:11" x14ac:dyDescent="0.35">
      <c r="A143" s="3" t="s">
        <v>35</v>
      </c>
      <c r="B143" s="3" t="s">
        <v>41</v>
      </c>
      <c r="J143" s="3" t="s">
        <v>64</v>
      </c>
    </row>
    <row r="144" spans="1:11" ht="43.5" x14ac:dyDescent="0.35">
      <c r="A144" s="3" t="s">
        <v>35</v>
      </c>
      <c r="B144" s="3" t="s">
        <v>73</v>
      </c>
      <c r="C144" s="6" t="s">
        <v>209</v>
      </c>
      <c r="E144" s="6" t="s">
        <v>209</v>
      </c>
      <c r="G144" s="6" t="s">
        <v>209</v>
      </c>
      <c r="H144" s="3" t="s">
        <v>197</v>
      </c>
      <c r="I144" s="3" t="s">
        <v>14</v>
      </c>
      <c r="J144" s="3" t="s">
        <v>202</v>
      </c>
      <c r="K144" s="3" t="s">
        <v>266</v>
      </c>
    </row>
    <row r="145" spans="1:11" ht="29" x14ac:dyDescent="0.35">
      <c r="A145" s="3" t="s">
        <v>35</v>
      </c>
      <c r="B145" s="3" t="s">
        <v>73</v>
      </c>
      <c r="C145" s="6" t="s">
        <v>210</v>
      </c>
      <c r="E145" s="6" t="s">
        <v>210</v>
      </c>
      <c r="G145" s="6" t="s">
        <v>210</v>
      </c>
      <c r="H145" s="3" t="s">
        <v>197</v>
      </c>
      <c r="I145" s="3" t="s">
        <v>14</v>
      </c>
      <c r="J145" s="3" t="s">
        <v>203</v>
      </c>
      <c r="K145" s="3" t="s">
        <v>215</v>
      </c>
    </row>
    <row r="146" spans="1:11" ht="29" x14ac:dyDescent="0.35">
      <c r="A146" s="3" t="s">
        <v>35</v>
      </c>
      <c r="B146" s="3" t="s">
        <v>73</v>
      </c>
      <c r="C146" s="6" t="s">
        <v>211</v>
      </c>
      <c r="E146" s="6" t="s">
        <v>211</v>
      </c>
      <c r="G146" s="6" t="s">
        <v>211</v>
      </c>
      <c r="H146" s="3" t="s">
        <v>197</v>
      </c>
      <c r="I146" s="3" t="s">
        <v>14</v>
      </c>
      <c r="J146" s="3" t="s">
        <v>204</v>
      </c>
      <c r="K146" s="3" t="s">
        <v>215</v>
      </c>
    </row>
    <row r="147" spans="1:11" ht="29" x14ac:dyDescent="0.35">
      <c r="A147" s="3" t="s">
        <v>35</v>
      </c>
      <c r="B147" s="3" t="s">
        <v>74</v>
      </c>
      <c r="C147" s="3">
        <v>40</v>
      </c>
      <c r="E147" s="3">
        <v>40</v>
      </c>
      <c r="G147" s="3">
        <v>40</v>
      </c>
      <c r="H147" s="3" t="s">
        <v>186</v>
      </c>
      <c r="I147" s="3" t="s">
        <v>14</v>
      </c>
      <c r="K147" s="3" t="s">
        <v>215</v>
      </c>
    </row>
    <row r="148" spans="1:11" ht="29" x14ac:dyDescent="0.35">
      <c r="A148" s="3" t="s">
        <v>35</v>
      </c>
      <c r="B148" s="3" t="s">
        <v>52</v>
      </c>
      <c r="C148" s="7" t="s">
        <v>212</v>
      </c>
      <c r="E148" s="7" t="s">
        <v>212</v>
      </c>
      <c r="G148" s="7" t="s">
        <v>212</v>
      </c>
      <c r="H148" s="3" t="s">
        <v>206</v>
      </c>
      <c r="I148" s="3" t="s">
        <v>14</v>
      </c>
      <c r="J148" s="3" t="s">
        <v>213</v>
      </c>
      <c r="K148" s="3" t="s">
        <v>215</v>
      </c>
    </row>
    <row r="149" spans="1:11" ht="29" x14ac:dyDescent="0.35">
      <c r="A149" s="3" t="s">
        <v>35</v>
      </c>
      <c r="B149" s="3" t="s">
        <v>25</v>
      </c>
      <c r="C149" s="3">
        <v>1.595</v>
      </c>
      <c r="E149" s="3">
        <v>1.595</v>
      </c>
      <c r="G149" s="3">
        <v>1.595</v>
      </c>
      <c r="H149" s="3" t="s">
        <v>214</v>
      </c>
      <c r="I149" s="3" t="s">
        <v>14</v>
      </c>
      <c r="K149" s="3" t="s">
        <v>215</v>
      </c>
    </row>
    <row r="150" spans="1:11" x14ac:dyDescent="0.35">
      <c r="A150" s="3" t="s">
        <v>70</v>
      </c>
      <c r="B150" s="3" t="s">
        <v>25</v>
      </c>
      <c r="I150" s="3" t="s">
        <v>14</v>
      </c>
    </row>
    <row r="151" spans="1:11" x14ac:dyDescent="0.35">
      <c r="A151" s="3" t="s">
        <v>245</v>
      </c>
      <c r="B151" s="3" t="s">
        <v>52</v>
      </c>
      <c r="C151" s="3">
        <v>0.99</v>
      </c>
      <c r="D151" s="3">
        <v>0.99</v>
      </c>
      <c r="E151" s="3">
        <v>0.99</v>
      </c>
      <c r="F151" s="3">
        <v>0.99</v>
      </c>
      <c r="G151" s="3">
        <v>0.99</v>
      </c>
      <c r="H151" s="3" t="s">
        <v>246</v>
      </c>
      <c r="I151" s="3" t="s">
        <v>14</v>
      </c>
      <c r="J151" s="3" t="s">
        <v>247</v>
      </c>
      <c r="K151" s="3" t="s">
        <v>228</v>
      </c>
    </row>
    <row r="152" spans="1:11" ht="43.5" x14ac:dyDescent="0.35">
      <c r="A152" s="3" t="s">
        <v>245</v>
      </c>
      <c r="B152" s="3" t="s">
        <v>11</v>
      </c>
      <c r="C152" s="3" t="s">
        <v>97</v>
      </c>
      <c r="D152" s="3" t="s">
        <v>97</v>
      </c>
      <c r="E152" s="3" t="s">
        <v>97</v>
      </c>
      <c r="F152" s="3" t="s">
        <v>97</v>
      </c>
      <c r="G152" s="3" t="s">
        <v>97</v>
      </c>
      <c r="H152" s="3" t="s">
        <v>98</v>
      </c>
      <c r="I152" s="3" t="s">
        <v>14</v>
      </c>
      <c r="K152" s="3" t="s">
        <v>228</v>
      </c>
    </row>
    <row r="153" spans="1:11" ht="43.5" x14ac:dyDescent="0.35">
      <c r="A153" s="3" t="s">
        <v>245</v>
      </c>
      <c r="B153" s="3" t="s">
        <v>27</v>
      </c>
      <c r="C153" s="3" t="s">
        <v>97</v>
      </c>
      <c r="D153" s="3" t="s">
        <v>97</v>
      </c>
      <c r="E153" s="3" t="s">
        <v>97</v>
      </c>
      <c r="F153" s="3" t="s">
        <v>97</v>
      </c>
      <c r="G153" s="3" t="s">
        <v>97</v>
      </c>
      <c r="H153" s="3" t="s">
        <v>225</v>
      </c>
      <c r="I153" s="3" t="s">
        <v>16</v>
      </c>
      <c r="K153" s="3" t="s">
        <v>228</v>
      </c>
    </row>
    <row r="154" spans="1:11" x14ac:dyDescent="0.35">
      <c r="A154" s="3" t="s">
        <v>245</v>
      </c>
      <c r="B154" s="3" t="s">
        <v>24</v>
      </c>
      <c r="C154" s="3">
        <v>1070</v>
      </c>
      <c r="D154" s="3">
        <f>(Table1[[#This Row],[Value 2020]]+Table1[[#This Row],[Value 2030]])/2</f>
        <v>1045</v>
      </c>
      <c r="E154" s="3">
        <v>1020</v>
      </c>
      <c r="F154" s="3">
        <f>(Table1[[#This Row],[Value 2030]]+Table1[[#This Row],[Value 2050]])/2</f>
        <v>970</v>
      </c>
      <c r="G154" s="3">
        <v>920</v>
      </c>
      <c r="H154" s="3" t="s">
        <v>249</v>
      </c>
      <c r="I154" s="3" t="s">
        <v>14</v>
      </c>
      <c r="K154" s="3" t="s">
        <v>228</v>
      </c>
    </row>
    <row r="155" spans="1:11" x14ac:dyDescent="0.35">
      <c r="A155" s="3" t="s">
        <v>245</v>
      </c>
      <c r="B155" s="3" t="s">
        <v>25</v>
      </c>
      <c r="C155" s="3" t="s">
        <v>93</v>
      </c>
      <c r="D155" s="3" t="s">
        <v>93</v>
      </c>
      <c r="E155" s="3" t="s">
        <v>93</v>
      </c>
      <c r="F155" s="3" t="s">
        <v>93</v>
      </c>
      <c r="G155" s="3" t="s">
        <v>93</v>
      </c>
      <c r="I155" s="3" t="s">
        <v>14</v>
      </c>
      <c r="J155" s="3" t="s">
        <v>135</v>
      </c>
      <c r="K155" s="3" t="s">
        <v>228</v>
      </c>
    </row>
    <row r="156" spans="1:11" x14ac:dyDescent="0.35">
      <c r="A156" s="3" t="s">
        <v>245</v>
      </c>
      <c r="B156" s="3" t="s">
        <v>72</v>
      </c>
      <c r="C156" s="3">
        <v>0.15</v>
      </c>
      <c r="D156" s="3">
        <f>(Table1[[#This Row],[Value 2020]]+Table1[[#This Row],[Value 2030]])/2</f>
        <v>0.14500000000000002</v>
      </c>
      <c r="E156" s="3">
        <v>0.14000000000000001</v>
      </c>
      <c r="F156" s="3">
        <f>(Table1[[#This Row],[Value 2030]]+Table1[[#This Row],[Value 2050]])/2</f>
        <v>0.13500000000000001</v>
      </c>
      <c r="G156" s="3">
        <v>0.13</v>
      </c>
      <c r="H156" s="3" t="s">
        <v>250</v>
      </c>
      <c r="I156" s="3" t="s">
        <v>14</v>
      </c>
      <c r="J156" s="3" t="s">
        <v>251</v>
      </c>
      <c r="K156" s="3" t="s">
        <v>228</v>
      </c>
    </row>
    <row r="157" spans="1:11" x14ac:dyDescent="0.35">
      <c r="A157" s="3" t="s">
        <v>245</v>
      </c>
      <c r="B157" s="3" t="s">
        <v>83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I157" s="3" t="s">
        <v>14</v>
      </c>
      <c r="K157" s="3" t="s">
        <v>228</v>
      </c>
    </row>
    <row r="158" spans="1:11" x14ac:dyDescent="0.35">
      <c r="A158" s="3" t="s">
        <v>245</v>
      </c>
      <c r="B158" s="3" t="s">
        <v>84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I158" s="3" t="s">
        <v>14</v>
      </c>
      <c r="K158" s="3" t="s">
        <v>228</v>
      </c>
    </row>
    <row r="159" spans="1:11" x14ac:dyDescent="0.35">
      <c r="A159" s="3" t="s">
        <v>245</v>
      </c>
      <c r="B159" s="3" t="s">
        <v>136</v>
      </c>
      <c r="C159" s="9">
        <v>0.01</v>
      </c>
      <c r="D159" s="9">
        <v>0.01</v>
      </c>
      <c r="E159" s="9">
        <v>0.01</v>
      </c>
      <c r="F159" s="9">
        <v>0.01</v>
      </c>
      <c r="G159" s="9">
        <v>0.01</v>
      </c>
      <c r="H159" s="3" t="s">
        <v>248</v>
      </c>
      <c r="I159" s="3" t="s">
        <v>14</v>
      </c>
      <c r="K159" s="3" t="s">
        <v>228</v>
      </c>
    </row>
  </sheetData>
  <phoneticPr fontId="3" type="noConversion"/>
  <hyperlinks>
    <hyperlink ref="K4" r:id="rId1" display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xr:uid="{DBDAD553-33AA-4DBF-ACAE-0382B8D931C1}"/>
    <hyperlink ref="K119" r:id="rId2" xr:uid="{C15DCB95-DC96-4E12-BC5C-638AF89A1D76}"/>
    <hyperlink ref="K57" r:id="rId3" xr:uid="{52B939ED-8287-4285-896D-B0F6FE3A0772}"/>
  </hyperlinks>
  <pageMargins left="0.7" right="0.7" top="0.75" bottom="0.75" header="0.3" footer="0.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H189:H1048576 I1:I188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5"/>
  <sheetViews>
    <sheetView topLeftCell="A12" workbookViewId="0">
      <selection activeCell="A26" sqref="A26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121</v>
      </c>
    </row>
    <row r="6" spans="1:1" x14ac:dyDescent="0.35">
      <c r="A6" t="s">
        <v>123</v>
      </c>
    </row>
    <row r="7" spans="1:1" x14ac:dyDescent="0.35">
      <c r="A7" t="s">
        <v>122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56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70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182</v>
      </c>
    </row>
    <row r="24" spans="1:1" x14ac:dyDescent="0.35">
      <c r="A24" t="s">
        <v>183</v>
      </c>
    </row>
    <row r="25" spans="1:1" x14ac:dyDescent="0.35">
      <c r="A2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6"/>
  <sheetViews>
    <sheetView topLeftCell="A20" workbookViewId="0">
      <selection activeCell="A36" sqref="A36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61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82</v>
      </c>
    </row>
    <row r="29" spans="1:1" x14ac:dyDescent="0.35">
      <c r="A29" t="s">
        <v>83</v>
      </c>
    </row>
    <row r="30" spans="1:1" x14ac:dyDescent="0.35">
      <c r="A30" t="s">
        <v>84</v>
      </c>
    </row>
    <row r="31" spans="1:1" x14ac:dyDescent="0.35">
      <c r="A31" t="s">
        <v>115</v>
      </c>
    </row>
    <row r="32" spans="1:1" x14ac:dyDescent="0.35">
      <c r="A32" t="s">
        <v>116</v>
      </c>
    </row>
    <row r="33" spans="1:1" x14ac:dyDescent="0.35">
      <c r="A33" t="s">
        <v>136</v>
      </c>
    </row>
    <row r="34" spans="1:1" x14ac:dyDescent="0.35">
      <c r="A34" t="s">
        <v>236</v>
      </c>
    </row>
    <row r="35" spans="1:1" x14ac:dyDescent="0.35">
      <c r="A35" t="s">
        <v>252</v>
      </c>
    </row>
    <row r="36" spans="1:1" x14ac:dyDescent="0.35">
      <c r="A36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2024-02-08T16:43:48Z</dcterms:created>
  <dcterms:modified xsi:type="dcterms:W3CDTF">2024-08-20T12:37:37Z</dcterms:modified>
</cp:coreProperties>
</file>