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9820DBE0-1FF8-4E59-A6CC-FF3E820A7132}" xr6:coauthVersionLast="47" xr6:coauthVersionMax="47" xr10:uidLastSave="{00000000-0000-0000-0000-000000000000}"/>
  <bookViews>
    <workbookView xWindow="-120" yWindow="-16320" windowWidth="29040" windowHeight="15720" activeTab="2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"56d80003-ecbe-478c-8e43-1a0c1458bc41"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N2" i="1"/>
  <c r="AN3" i="1"/>
  <c r="AN4" i="1"/>
  <c r="Z5" i="1"/>
  <c r="AN5" i="1"/>
  <c r="Z6" i="1"/>
  <c r="AN6" i="1"/>
  <c r="AN7" i="1"/>
</calcChain>
</file>

<file path=xl/sharedStrings.xml><?xml version="1.0" encoding="utf-8"?>
<sst xmlns="http://schemas.openxmlformats.org/spreadsheetml/2006/main" count="154" uniqueCount="92">
  <si>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</si>
  <si>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</si>
  <si>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</si>
  <si>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</si>
  <si>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</si>
  <si>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</si>
  <si>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</si>
  <si>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</si>
  <si>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</si>
  <si>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</si>
  <si>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</si>
  <si>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</si>
  <si>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</si>
  <si>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</si>
  <si>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</si>
  <si>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</si>
  <si>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</si>
  <si>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</si>
  <si>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</si>
  <si>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</si>
  <si>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</si>
  <si>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</si>
  <si>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</si>
  <si>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</si>
  <si>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</si>
  <si>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</si>
  <si>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</si>
  <si>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</si>
  <si>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</si>
  <si>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</si>
  <si>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</si>
  <si>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</si>
  <si>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</si>
  <si>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</si>
  <si>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</si>
  <si>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</si>
  <si>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</si>
  <si>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</si>
  <si>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</si>
  <si>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</si>
  <si>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</si>
  <si>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</si>
  <si>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</si>
  <si>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</si>
  <si>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</si>
  <si>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</si>
  <si>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</si>
  <si>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</si>
  <si>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</si>
  <si>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</si>
  <si>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</si>
  <si>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</si>
  <si>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</si>
  <si>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</si>
  <si>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</si>
  <si>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</si>
  <si>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</si>
  <si>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</si>
  <si>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</si>
  <si>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</si>
  <si>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</si>
  <si>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</si>
  <si>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</si>
  <si>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</si>
  <si>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</si>
  <si>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</si>
  <si>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</si>
  <si>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</si>
  <si>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</si>
  <si>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</si>
  <si>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</si>
  <si>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</si>
  <si>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</si>
  <si>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</si>
  <si>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</si>
  <si>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</si>
  <si>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</si>
  <si>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</si>
  <si>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</si>
  <si>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</si>
  <si>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</si>
  <si>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Electrolyzer_PEM</t>
  </si>
  <si>
    <t>Electric_Steam_Boiler</t>
  </si>
  <si>
    <t>power_line</t>
  </si>
  <si>
    <t>hydrogen_pipeline</t>
  </si>
  <si>
    <t>pipeline</t>
  </si>
  <si>
    <t>object_type</t>
  </si>
  <si>
    <t>Electrolyzer_AEC</t>
  </si>
  <si>
    <t>Electrolyzer_SOEC</t>
  </si>
  <si>
    <t>Methanol_Plant</t>
  </si>
  <si>
    <t>Methanol_storage</t>
  </si>
  <si>
    <t>Hydrogen_storage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</si>
</sst>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N7" totalsRowShown="0">
  <autoFilter ref="A1:AN7" xr:uid="{A55D93BB-3EF1-4249-80C0-A8E75E738393}"/>
  <tableColumns count="40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8" xr3:uid="{957AF85B-8792-4643-A381-29FACAA69887}" name="resolution_output" dataDxfId="4"/>
    <tableColumn id="39" xr3:uid="{BCE2350E-150B-4A7E-94BF-BB3BC7E31016}" name="demand" dataDxfId="3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Z5" totalsRowShown="0">
  <autoFilter ref="A1:Z5" xr:uid="{A55D93BB-3EF1-4249-80C0-A8E75E738393}"/>
  <tableColumns count="26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3" totalsRowShown="0">
  <autoFilter ref="A1:A13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N9"/>
  <sheetViews>
    <sheetView workbookViewId="0">
      <selection activeCell="K9" sqref="K9"/>
    </sheetView>
  </sheetViews>
  <sheetFormatPr defaultRowHeight="14.5" x14ac:dyDescent="0.35"/>
  <cols>
    <col min="1" max="2" width="13.81640625" customWidth="1"/>
    <col min="5" max="6" width="9.81640625" customWidth="1"/>
    <col min="7" max="7" width="20.453125" bestFit="1" customWidth="1"/>
    <col min="8" max="8" width="17.453125" hidden="1" customWidth="1"/>
    <col min="9" max="9" width="20.453125" bestFit="1" customWidth="1"/>
    <col min="10" max="10" width="17.453125" hidden="1" customWidth="1"/>
    <col min="11" max="11" width="21.81640625" bestFit="1" customWidth="1"/>
    <col min="12" max="12" width="20.1796875" hidden="1" customWidth="1"/>
    <col min="13" max="13" width="21.81640625" bestFit="1" customWidth="1"/>
    <col min="14" max="14" width="19" customWidth="1"/>
    <col min="15" max="15" width="16.7265625" bestFit="1" customWidth="1"/>
    <col min="16" max="24" width="10.54296875" customWidth="1"/>
    <col min="25" max="25" width="15.54296875" bestFit="1" customWidth="1"/>
    <col min="26" max="26" width="17.1796875" bestFit="1" customWidth="1"/>
    <col min="27" max="27" width="18.81640625" bestFit="1" customWidth="1"/>
    <col min="28" max="29" width="12.7265625" customWidth="1"/>
    <col min="30" max="30" width="11" bestFit="1" customWidth="1"/>
    <col min="31" max="31" width="11" customWidth="1"/>
    <col min="32" max="32" width="11.26953125" bestFit="1" customWidth="1"/>
    <col min="34" max="34" width="8.7265625" customWidth="1"/>
    <col min="37" max="37" width="19" customWidth="1"/>
    <col min="38" max="38" width="18.54296875" bestFit="1" customWidth="1"/>
    <col min="39" max="39" width="10" bestFit="1" customWidth="1"/>
    <col min="40" max="40" width="17.453125" customWidth="1"/>
  </cols>
  <sheetData>
    <row r="1" spans="1:40" x14ac:dyDescent="0.35">
      <c r="A1" t="s">
        <v>0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76</v>
      </c>
      <c r="AM1" t="s">
        <v>77</v>
      </c>
      <c r="AN1" s="1" t="s">
        <v>36</v>
      </c>
    </row>
    <row r="2" spans="1:40" x14ac:dyDescent="0.35">
      <c r="A2" t="s">
        <v>37</v>
      </c>
      <c r="B2" t="s">
        <v>80</v>
      </c>
      <c r="E2" t="s">
        <v>38</v>
      </c>
      <c r="K2">
        <v>304</v>
      </c>
      <c r="L2">
        <v>304</v>
      </c>
      <c r="AB2">
        <f>Table1[[#This Row],[Cap_Output1_existing]]*0.56</f>
        <v>170.24</v>
      </c>
      <c r="AD2">
        <v>1.29</v>
      </c>
      <c r="AL2" s="3"/>
      <c r="AM2" s="3"/>
      <c r="AN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40" x14ac:dyDescent="0.35">
      <c r="A3" t="s">
        <v>39</v>
      </c>
      <c r="B3" t="s">
        <v>81</v>
      </c>
      <c r="C3" t="s">
        <v>38</v>
      </c>
      <c r="D3" t="s">
        <v>40</v>
      </c>
      <c r="E3" t="s">
        <v>41</v>
      </c>
      <c r="F3" t="s">
        <v>42</v>
      </c>
      <c r="G3">
        <v>52</v>
      </c>
      <c r="H3">
        <v>52</v>
      </c>
      <c r="O3">
        <v>0.75</v>
      </c>
      <c r="Y3">
        <v>5.8500000000000002E-3</v>
      </c>
      <c r="AA3">
        <v>1.76</v>
      </c>
      <c r="AD3">
        <v>4.34</v>
      </c>
      <c r="AG3">
        <v>1.4865951742627345E-3</v>
      </c>
      <c r="AJ3">
        <v>0.19</v>
      </c>
      <c r="AL3" s="3"/>
      <c r="AM3" s="3"/>
      <c r="AN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40" x14ac:dyDescent="0.35">
      <c r="A4" t="s">
        <v>43</v>
      </c>
      <c r="B4" t="s">
        <v>43</v>
      </c>
      <c r="C4" t="s">
        <v>38</v>
      </c>
      <c r="D4" t="s">
        <v>44</v>
      </c>
      <c r="E4" t="s">
        <v>45</v>
      </c>
      <c r="K4">
        <v>100</v>
      </c>
      <c r="L4">
        <v>100</v>
      </c>
      <c r="Y4">
        <v>3.6010731197896975E-3</v>
      </c>
      <c r="Z4">
        <v>3.601073119789697E-3</v>
      </c>
      <c r="AF4">
        <v>26.81</v>
      </c>
      <c r="AK4">
        <v>0.1</v>
      </c>
      <c r="AL4" s="3"/>
      <c r="AM4" s="3"/>
      <c r="AN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40" x14ac:dyDescent="0.35">
      <c r="A5" t="s">
        <v>46</v>
      </c>
      <c r="B5" t="s">
        <v>89</v>
      </c>
      <c r="C5" t="s">
        <v>47</v>
      </c>
      <c r="D5" t="s">
        <v>48</v>
      </c>
      <c r="E5" t="s">
        <v>49</v>
      </c>
      <c r="H5">
        <v>52</v>
      </c>
      <c r="Y5">
        <v>17.277901743828668</v>
      </c>
      <c r="Z5">
        <f>1/0.795</f>
        <v>1.2578616352201257</v>
      </c>
      <c r="AK5">
        <v>0.1</v>
      </c>
      <c r="AL5" s="3" t="s">
        <v>78</v>
      </c>
      <c r="AM5" s="4">
        <v>20.192799999999998</v>
      </c>
      <c r="AN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40" x14ac:dyDescent="0.35">
      <c r="A6" t="s">
        <v>50</v>
      </c>
      <c r="B6" t="s">
        <v>89</v>
      </c>
      <c r="C6" t="s">
        <v>41</v>
      </c>
      <c r="D6" t="s">
        <v>45</v>
      </c>
      <c r="E6" t="s">
        <v>47</v>
      </c>
      <c r="F6" t="s">
        <v>42</v>
      </c>
      <c r="L6">
        <v>100</v>
      </c>
      <c r="N6">
        <v>10</v>
      </c>
      <c r="O6">
        <v>0.7</v>
      </c>
      <c r="P6" t="s">
        <v>51</v>
      </c>
      <c r="Q6">
        <v>0.5</v>
      </c>
      <c r="S6">
        <v>0.5</v>
      </c>
      <c r="U6">
        <v>0.5</v>
      </c>
      <c r="W6">
        <v>0.5</v>
      </c>
      <c r="Y6">
        <v>5.1734967222388608</v>
      </c>
      <c r="Z6">
        <f>1/0.96</f>
        <v>1.0416666666666667</v>
      </c>
      <c r="AA6">
        <v>4.32</v>
      </c>
      <c r="AD6">
        <v>4.45</v>
      </c>
      <c r="AK6">
        <v>0.1</v>
      </c>
      <c r="AL6" s="3"/>
      <c r="AM6" s="3"/>
      <c r="AN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40" x14ac:dyDescent="0.35">
      <c r="A7" t="s">
        <v>52</v>
      </c>
      <c r="B7" t="s">
        <v>82</v>
      </c>
      <c r="C7" t="s">
        <v>38</v>
      </c>
      <c r="D7" t="s">
        <v>40</v>
      </c>
      <c r="E7" t="s">
        <v>48</v>
      </c>
      <c r="G7">
        <v>100</v>
      </c>
      <c r="Y7">
        <v>7.2437800000000002E-4</v>
      </c>
      <c r="Z7">
        <v>0.99</v>
      </c>
      <c r="AD7">
        <v>0.11929223744292237</v>
      </c>
      <c r="AG7">
        <v>1.4865951742627345E-3</v>
      </c>
      <c r="AK7">
        <v>0.1</v>
      </c>
      <c r="AL7" s="3"/>
      <c r="AM7" s="3"/>
      <c r="AN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40" x14ac:dyDescent="0.35">
      <c r="C9" s="1"/>
    </row>
  </sheetData>
  <phoneticPr fontId="1" type="noConversion"/>
  <dataValidations count="1">
    <dataValidation type="list" allowBlank="1" showInputMessage="1" showErrorMessage="1" sqref="AL2:AL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165F12-61B4-4BB9-9C06-E04D7CAF2ECE}">
          <x14:formula1>
            <xm:f>Drop_Down!$A$2:$A$13</xm:f>
          </x14:formula1>
          <xm:sqref>B2:B7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Z5"/>
  <sheetViews>
    <sheetView workbookViewId="0">
      <selection activeCell="B5" sqref="B5"/>
    </sheetView>
  </sheetViews>
  <sheetFormatPr defaultRowHeight="14.5" x14ac:dyDescent="0.35"/>
  <cols>
    <col min="1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7265625" customWidth="1"/>
    <col min="22" max="22" width="12.81640625" customWidth="1"/>
    <col min="23" max="23" width="11.26953125" bestFit="1" customWidth="1"/>
  </cols>
  <sheetData>
    <row r="1" spans="1:26" x14ac:dyDescent="0.35">
      <c r="A1" t="s">
        <v>53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55</v>
      </c>
      <c r="N1" t="s">
        <v>11</v>
      </c>
      <c r="O1" t="s">
        <v>12</v>
      </c>
      <c r="P1" t="s">
        <v>56</v>
      </c>
      <c r="Q1" t="s">
        <v>23</v>
      </c>
      <c r="R1" t="s">
        <v>24</v>
      </c>
      <c r="S1" t="s">
        <v>25</v>
      </c>
      <c r="T1" t="s">
        <v>57</v>
      </c>
      <c r="U1" t="s">
        <v>26</v>
      </c>
      <c r="V1" t="s">
        <v>28</v>
      </c>
      <c r="W1" t="s">
        <v>30</v>
      </c>
      <c r="X1" t="s">
        <v>31</v>
      </c>
      <c r="Y1" t="s">
        <v>32</v>
      </c>
      <c r="Z1" t="s">
        <v>33</v>
      </c>
    </row>
    <row r="2" spans="1:26" x14ac:dyDescent="0.35">
      <c r="A2" t="s">
        <v>58</v>
      </c>
      <c r="B2" t="s">
        <v>83</v>
      </c>
      <c r="C2" t="s">
        <v>59</v>
      </c>
      <c r="D2" t="s">
        <v>38</v>
      </c>
      <c r="E2" t="s">
        <v>38</v>
      </c>
      <c r="F2" t="s">
        <v>59</v>
      </c>
      <c r="G2" t="s">
        <v>60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</row>
    <row r="3" spans="1:26" x14ac:dyDescent="0.35">
      <c r="A3" t="s">
        <v>61</v>
      </c>
      <c r="B3" t="s">
        <v>84</v>
      </c>
      <c r="C3" t="s">
        <v>41</v>
      </c>
      <c r="D3" t="s">
        <v>62</v>
      </c>
      <c r="E3" t="s">
        <v>62</v>
      </c>
      <c r="F3" t="s">
        <v>41</v>
      </c>
      <c r="G3" t="s">
        <v>60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T3">
        <v>0.88</v>
      </c>
      <c r="V3">
        <v>7.2835616438356163E-2</v>
      </c>
    </row>
    <row r="4" spans="1:26" x14ac:dyDescent="0.35">
      <c r="A4" t="s">
        <v>63</v>
      </c>
      <c r="B4" t="s">
        <v>85</v>
      </c>
      <c r="C4" t="s">
        <v>49</v>
      </c>
      <c r="D4" t="s">
        <v>64</v>
      </c>
      <c r="E4" t="s">
        <v>64</v>
      </c>
      <c r="F4" t="s">
        <v>49</v>
      </c>
      <c r="G4" t="s">
        <v>60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V4">
        <v>1.0958904109589041E-2</v>
      </c>
    </row>
    <row r="5" spans="1:26" x14ac:dyDescent="0.35">
      <c r="A5" t="s">
        <v>65</v>
      </c>
      <c r="B5" t="s">
        <v>85</v>
      </c>
      <c r="C5" t="s">
        <v>42</v>
      </c>
      <c r="E5" t="s">
        <v>66</v>
      </c>
      <c r="G5" t="s">
        <v>67</v>
      </c>
      <c r="H5">
        <v>1000</v>
      </c>
      <c r="I5">
        <v>1000</v>
      </c>
      <c r="L5">
        <v>1000</v>
      </c>
      <c r="M5">
        <v>1000</v>
      </c>
      <c r="T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E20513-1104-4B15-91FE-F5533BE8DD9A}">
          <x14:formula1>
            <xm:f>Drop_Down!$A$2:$A$13</xm:f>
          </x14:formula1>
          <xm:sqref>B2:B5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tabSelected="1" workbookViewId="0">
      <selection activeCell="B11" sqref="B11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</cols>
  <sheetData>
    <row r="1" spans="1:11" x14ac:dyDescent="0.35">
      <c r="A1" t="s">
        <v>68</v>
      </c>
      <c r="B1" t="s">
        <v>79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26</v>
      </c>
      <c r="J1" t="s">
        <v>28</v>
      </c>
      <c r="K1" t="s">
        <v>29</v>
      </c>
    </row>
    <row r="2" spans="1:11" x14ac:dyDescent="0.35">
      <c r="A2" t="s">
        <v>62</v>
      </c>
      <c r="B2" t="s">
        <v>91</v>
      </c>
      <c r="C2">
        <v>0</v>
      </c>
      <c r="E2" t="b">
        <v>1</v>
      </c>
      <c r="F2">
        <v>5478.6764505058327</v>
      </c>
      <c r="G2">
        <v>4.147E-2</v>
      </c>
      <c r="H2" t="s">
        <v>75</v>
      </c>
    </row>
    <row r="3" spans="1:11" x14ac:dyDescent="0.35">
      <c r="A3" t="s">
        <v>64</v>
      </c>
      <c r="B3" t="s">
        <v>90</v>
      </c>
      <c r="C3">
        <v>0</v>
      </c>
      <c r="E3" t="b">
        <v>1</v>
      </c>
      <c r="F3">
        <v>2640</v>
      </c>
      <c r="G3">
        <v>0</v>
      </c>
      <c r="H3" t="s">
        <v>75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3"/>
  <sheetViews>
    <sheetView workbookViewId="0">
      <selection activeCell="A13" sqref="A1:A13"/>
    </sheetView>
  </sheetViews>
  <sheetFormatPr defaultRowHeight="14.5" x14ac:dyDescent="0.35"/>
  <cols>
    <col min="1" max="1" width="13" customWidth="1"/>
  </cols>
  <sheetData>
    <row r="1" spans="1:1" x14ac:dyDescent="0.35">
      <c r="A1" t="s">
        <v>86</v>
      </c>
    </row>
    <row r="2" spans="1:1" x14ac:dyDescent="0.35">
      <c r="A2" t="s">
        <v>80</v>
      </c>
    </row>
    <row r="3" spans="1:1" x14ac:dyDescent="0.35">
      <c r="A3" t="s">
        <v>87</v>
      </c>
    </row>
    <row r="4" spans="1:1" x14ac:dyDescent="0.35">
      <c r="A4" t="s">
        <v>81</v>
      </c>
    </row>
    <row r="5" spans="1:1" x14ac:dyDescent="0.35">
      <c r="A5" t="s">
        <v>88</v>
      </c>
    </row>
    <row r="6" spans="1:1" x14ac:dyDescent="0.35">
      <c r="A6" t="s">
        <v>43</v>
      </c>
    </row>
    <row r="7" spans="1:1" x14ac:dyDescent="0.35">
      <c r="A7" t="s">
        <v>89</v>
      </c>
    </row>
    <row r="8" spans="1:1" x14ac:dyDescent="0.35">
      <c r="A8" t="s">
        <v>82</v>
      </c>
    </row>
    <row r="9" spans="1:1" x14ac:dyDescent="0.35">
      <c r="A9" t="s">
        <v>90</v>
      </c>
    </row>
    <row r="10" spans="1:1" x14ac:dyDescent="0.35">
      <c r="A10" t="s">
        <v>91</v>
      </c>
    </row>
    <row r="11" spans="1:1" x14ac:dyDescent="0.35">
      <c r="A11" t="s">
        <v>83</v>
      </c>
    </row>
    <row r="12" spans="1:1" x14ac:dyDescent="0.35">
      <c r="A12" t="s">
        <v>84</v>
      </c>
    </row>
    <row r="13" spans="1:1" x14ac:dyDescent="0.35">
      <c r="A13" t="s">
        <v>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2024-06-27T19:24:08Z</dcterms:modified>
  <cp:category/>
  <cp:contentStatus/>
</cp:coreProperties>
</file>